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тчет\январь\"/>
    </mc:Choice>
  </mc:AlternateContent>
  <bookViews>
    <workbookView xWindow="120" yWindow="60" windowWidth="19035" windowHeight="7935" activeTab="1"/>
  </bookViews>
  <sheets>
    <sheet name="Лист1" sheetId="1" r:id="rId1"/>
    <sheet name="Лист2" sheetId="2" r:id="rId2"/>
    <sheet name="Лист3" sheetId="3" r:id="rId3"/>
  </sheets>
  <calcPr calcId="162913" iterateDelta="1E-4"/>
</workbook>
</file>

<file path=xl/calcChain.xml><?xml version="1.0" encoding="utf-8"?>
<calcChain xmlns="http://schemas.openxmlformats.org/spreadsheetml/2006/main">
  <c r="AF69" i="2" l="1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3" i="2"/>
  <c r="AE4" i="2"/>
  <c r="AE5" i="2"/>
  <c r="AE6" i="2"/>
  <c r="AE7" i="2"/>
  <c r="AE8" i="2"/>
  <c r="AE9" i="2"/>
  <c r="AE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34" i="2"/>
  <c r="AE35" i="2"/>
  <c r="AE36" i="2"/>
  <c r="AE37" i="2"/>
  <c r="AE38" i="2"/>
  <c r="AE39" i="2"/>
  <c r="AE40" i="2"/>
  <c r="AE41" i="2"/>
  <c r="AE42" i="2"/>
  <c r="AE43" i="2"/>
  <c r="AE44" i="2"/>
  <c r="AE45" i="2"/>
  <c r="AE46" i="2"/>
  <c r="AE47" i="2"/>
  <c r="AE48" i="2"/>
  <c r="AE49" i="2"/>
  <c r="AE50" i="2"/>
  <c r="AE51" i="2"/>
  <c r="AE52" i="2"/>
  <c r="AE53" i="2"/>
  <c r="AE54" i="2"/>
  <c r="AE55" i="2"/>
  <c r="AE56" i="2"/>
  <c r="AE57" i="2"/>
  <c r="AE58" i="2"/>
  <c r="AE59" i="2"/>
  <c r="AE60" i="2"/>
  <c r="AE61" i="2"/>
  <c r="AE62" i="2"/>
  <c r="AE63" i="2"/>
  <c r="AE64" i="2"/>
  <c r="AE65" i="2"/>
  <c r="AE66" i="2"/>
  <c r="AE67" i="2"/>
  <c r="AE68" i="2"/>
  <c r="AE3" i="2"/>
  <c r="AD4" i="2" l="1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1" i="2"/>
  <c r="AD62" i="2"/>
  <c r="AD63" i="2"/>
  <c r="AD64" i="2"/>
  <c r="AD65" i="2"/>
  <c r="AD66" i="2"/>
  <c r="AD67" i="2"/>
  <c r="AD68" i="2"/>
  <c r="AD3" i="2"/>
  <c r="AC4" i="2"/>
  <c r="AC5" i="2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D60" i="2" s="1"/>
  <c r="AD69" i="2" s="1"/>
  <c r="AC61" i="2"/>
  <c r="AC62" i="2"/>
  <c r="AC63" i="2"/>
  <c r="AC64" i="2"/>
  <c r="AC65" i="2"/>
  <c r="AC66" i="2"/>
  <c r="AC67" i="2"/>
  <c r="AC68" i="2"/>
  <c r="AC3" i="2"/>
  <c r="AB69" i="2" l="1"/>
  <c r="AB4" i="2"/>
  <c r="AB5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3" i="2"/>
  <c r="AA4" i="2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3" i="2"/>
  <c r="Z4" i="2" l="1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3" i="2"/>
  <c r="Y4" i="2"/>
  <c r="Y5" i="2"/>
  <c r="Y6" i="2"/>
  <c r="Y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Z24" i="2" s="1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3" i="2"/>
  <c r="Z69" i="2" l="1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7" i="2"/>
  <c r="X68" i="2"/>
  <c r="X3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X66" i="2" s="1"/>
  <c r="W67" i="2"/>
  <c r="W68" i="2"/>
  <c r="W3" i="2"/>
  <c r="X69" i="2" l="1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9" i="2" s="1"/>
  <c r="V67" i="2"/>
  <c r="V68" i="2"/>
  <c r="V3" i="2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3" i="2"/>
  <c r="T4" i="2" l="1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3" i="2"/>
  <c r="T69" i="2" l="1"/>
  <c r="R4" i="2"/>
  <c r="R5" i="2"/>
  <c r="R6" i="2"/>
  <c r="R7" i="2"/>
  <c r="R8" i="2"/>
  <c r="R9" i="2"/>
  <c r="R10" i="2"/>
  <c r="R11" i="2"/>
  <c r="R12" i="2"/>
  <c r="R13" i="2"/>
  <c r="R14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3" i="2"/>
  <c r="Q4" i="2"/>
  <c r="Q5" i="2"/>
  <c r="Q6" i="2"/>
  <c r="Q7" i="2"/>
  <c r="Q8" i="2"/>
  <c r="Q9" i="2"/>
  <c r="Q10" i="2"/>
  <c r="Q11" i="2"/>
  <c r="Q12" i="2"/>
  <c r="Q13" i="2"/>
  <c r="Q14" i="2"/>
  <c r="Q15" i="2"/>
  <c r="R15" i="2" s="1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3" i="2"/>
  <c r="R69" i="2" l="1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9" i="2" s="1"/>
  <c r="P67" i="2"/>
  <c r="P68" i="2"/>
  <c r="P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3" i="2"/>
  <c r="N4" i="2" l="1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3" i="2"/>
  <c r="N3" i="2" s="1"/>
  <c r="N69" i="2" s="1"/>
  <c r="L4" i="2" l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L31" i="2" s="1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3" i="2"/>
  <c r="L69" i="2" l="1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J31" i="2" s="1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3" i="2"/>
  <c r="J69" i="2" l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9" i="2" s="1"/>
  <c r="H67" i="2"/>
  <c r="H68" i="2"/>
  <c r="H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3" i="2"/>
  <c r="F4" i="2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3" i="2"/>
  <c r="D69" i="2" l="1"/>
  <c r="F69" i="2"/>
  <c r="AT4" i="1"/>
  <c r="AT5" i="1"/>
  <c r="AT6" i="1"/>
  <c r="AT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3" i="1"/>
  <c r="C5" i="3" l="1"/>
  <c r="AK5" i="3" s="1"/>
  <c r="C6" i="3"/>
  <c r="AK6" i="3" s="1"/>
  <c r="C7" i="3"/>
  <c r="AK7" i="3" s="1"/>
  <c r="C8" i="3"/>
  <c r="AK8" i="3" s="1"/>
  <c r="C9" i="3"/>
  <c r="AK9" i="3" s="1"/>
  <c r="C10" i="3"/>
  <c r="AK10" i="3" s="1"/>
  <c r="C11" i="3"/>
  <c r="AK11" i="3" s="1"/>
  <c r="C12" i="3"/>
  <c r="AK12" i="3" s="1"/>
  <c r="C13" i="3"/>
  <c r="AK13" i="3" s="1"/>
  <c r="C14" i="3"/>
  <c r="AK14" i="3" s="1"/>
  <c r="C15" i="3"/>
  <c r="AK15" i="3" s="1"/>
  <c r="C16" i="3"/>
  <c r="AK16" i="3" s="1"/>
  <c r="C17" i="3"/>
  <c r="AK17" i="3" s="1"/>
  <c r="C4" i="3"/>
  <c r="AK4" i="3" s="1"/>
  <c r="AK72" i="3"/>
  <c r="AK71" i="3"/>
  <c r="AK70" i="3"/>
  <c r="AK69" i="3"/>
  <c r="AK68" i="3"/>
  <c r="AK67" i="3"/>
  <c r="AK66" i="3"/>
  <c r="AK65" i="3"/>
  <c r="AK64" i="3"/>
  <c r="AK63" i="3"/>
  <c r="AK62" i="3"/>
  <c r="AK61" i="3"/>
  <c r="AK60" i="3"/>
  <c r="AK59" i="3"/>
  <c r="AK58" i="3"/>
  <c r="AK57" i="3"/>
  <c r="AK56" i="3"/>
  <c r="AK55" i="3"/>
  <c r="AK54" i="3"/>
  <c r="AK53" i="3"/>
  <c r="AK52" i="3"/>
  <c r="AK51" i="3"/>
  <c r="AK50" i="3"/>
  <c r="AK49" i="3"/>
  <c r="AK48" i="3"/>
  <c r="AK47" i="3"/>
  <c r="AK46" i="3"/>
  <c r="AK45" i="3"/>
  <c r="AK44" i="3"/>
  <c r="AK43" i="3"/>
  <c r="AK42" i="3"/>
  <c r="AK41" i="3"/>
  <c r="AK40" i="3"/>
  <c r="AK39" i="3"/>
  <c r="AK38" i="3"/>
  <c r="AK37" i="3"/>
  <c r="AK36" i="3"/>
  <c r="AK35" i="3"/>
  <c r="AK34" i="3"/>
  <c r="AK33" i="3"/>
  <c r="AK32" i="3"/>
  <c r="AK31" i="3"/>
  <c r="AK30" i="3"/>
  <c r="AK29" i="3"/>
  <c r="AK28" i="3"/>
  <c r="AK27" i="3"/>
  <c r="AK26" i="3"/>
  <c r="AK25" i="3"/>
  <c r="AK24" i="3"/>
  <c r="AK23" i="3"/>
  <c r="AK22" i="3"/>
  <c r="AK21" i="3"/>
  <c r="AK20" i="3"/>
  <c r="AK19" i="3"/>
  <c r="AK18" i="3"/>
  <c r="AK3" i="3"/>
</calcChain>
</file>

<file path=xl/sharedStrings.xml><?xml version="1.0" encoding="utf-8"?>
<sst xmlns="http://schemas.openxmlformats.org/spreadsheetml/2006/main" count="284" uniqueCount="131">
  <si>
    <t>дата</t>
  </si>
  <si>
    <t>пряники</t>
  </si>
  <si>
    <t>творог</t>
  </si>
  <si>
    <t>томатная паста</t>
  </si>
  <si>
    <t>хлеб пшеничный</t>
  </si>
  <si>
    <t>хлеб ржаной</t>
  </si>
  <si>
    <t>чай</t>
  </si>
  <si>
    <t>яблоки</t>
  </si>
  <si>
    <t>яйцо</t>
  </si>
  <si>
    <t>ячка</t>
  </si>
  <si>
    <t>сушка</t>
  </si>
  <si>
    <t>курица</t>
  </si>
  <si>
    <t>огурцы соленые</t>
  </si>
  <si>
    <t>джем</t>
  </si>
  <si>
    <t>перловка</t>
  </si>
  <si>
    <t>чеснок</t>
  </si>
  <si>
    <t>сухари</t>
  </si>
  <si>
    <t>кукуруза конс</t>
  </si>
  <si>
    <t>огурцы свежие</t>
  </si>
  <si>
    <t>кисель</t>
  </si>
  <si>
    <t>лимонная кислота</t>
  </si>
  <si>
    <t>изюм</t>
  </si>
  <si>
    <t>курага</t>
  </si>
  <si>
    <t>куриное филе</t>
  </si>
  <si>
    <t>маргарин</t>
  </si>
  <si>
    <t>селедка</t>
  </si>
  <si>
    <t xml:space="preserve">фасоль </t>
  </si>
  <si>
    <t>помидоры</t>
  </si>
  <si>
    <t>бананы</t>
  </si>
  <si>
    <t>вафли</t>
  </si>
  <si>
    <t>геркулес</t>
  </si>
  <si>
    <t>горох</t>
  </si>
  <si>
    <t>греча</t>
  </si>
  <si>
    <t>дрожжи</t>
  </si>
  <si>
    <t>зеленый горошек конс</t>
  </si>
  <si>
    <t>какао</t>
  </si>
  <si>
    <t>капуста</t>
  </si>
  <si>
    <t>картофель</t>
  </si>
  <si>
    <t>кефир</t>
  </si>
  <si>
    <t>компот с/ф</t>
  </si>
  <si>
    <t>кофейный напиток</t>
  </si>
  <si>
    <t>лимоны</t>
  </si>
  <si>
    <t>лук репка</t>
  </si>
  <si>
    <t>макароны</t>
  </si>
  <si>
    <t>манка</t>
  </si>
  <si>
    <t>масло подс</t>
  </si>
  <si>
    <t>масло слив</t>
  </si>
  <si>
    <t>молоко св</t>
  </si>
  <si>
    <t>молоко сгущ</t>
  </si>
  <si>
    <t>морковь</t>
  </si>
  <si>
    <t>мука пш</t>
  </si>
  <si>
    <t>печенье</t>
  </si>
  <si>
    <t>пшено</t>
  </si>
  <si>
    <t>рис</t>
  </si>
  <si>
    <t>рыба с/м</t>
  </si>
  <si>
    <t>сахарный песок</t>
  </si>
  <si>
    <t>свекла</t>
  </si>
  <si>
    <t>сметана</t>
  </si>
  <si>
    <t>сосиски молочные</t>
  </si>
  <si>
    <t>сыр</t>
  </si>
  <si>
    <t>соль</t>
  </si>
  <si>
    <t>консервы рыбные</t>
  </si>
  <si>
    <t>мандарины</t>
  </si>
  <si>
    <t>груша</t>
  </si>
  <si>
    <t>апельсины</t>
  </si>
  <si>
    <t>Капуста кваш</t>
  </si>
  <si>
    <t>сода</t>
  </si>
  <si>
    <t>Мясо</t>
  </si>
  <si>
    <t>итого по расходу</t>
  </si>
  <si>
    <t>укроп сушеный</t>
  </si>
  <si>
    <t>ВЕДОМОСТЬ по РАСХОДУ за ноябрь  2017 года МАДОУ "Центр развития ребенка №15 "Мечта"</t>
  </si>
  <si>
    <t>печень гов.</t>
  </si>
  <si>
    <t>масло ильин.</t>
  </si>
  <si>
    <t>09.01.</t>
  </si>
  <si>
    <t>10.01.</t>
  </si>
  <si>
    <t>11.01.</t>
  </si>
  <si>
    <t>Цена</t>
  </si>
  <si>
    <t>сок</t>
  </si>
  <si>
    <t>шиповник</t>
  </si>
  <si>
    <r>
      <t xml:space="preserve">огурцы соленые </t>
    </r>
    <r>
      <rPr>
        <sz val="10"/>
        <color rgb="FFFF0000"/>
        <rFont val="Calibri"/>
        <family val="2"/>
        <charset val="204"/>
        <scheme val="minor"/>
      </rPr>
      <t>3 кг</t>
    </r>
  </si>
  <si>
    <r>
      <t xml:space="preserve">дрожжи  </t>
    </r>
    <r>
      <rPr>
        <sz val="10"/>
        <color rgb="FFFF0000"/>
        <rFont val="Calibri"/>
        <family val="2"/>
        <charset val="204"/>
        <scheme val="minor"/>
      </rPr>
      <t>пак</t>
    </r>
  </si>
  <si>
    <t>ВЕДОМОСТЬ по РАСХОДУ за сентябрь  2021года МАДОУ "Центр развития ребенка №15 "Мечта"</t>
  </si>
  <si>
    <t>грудка</t>
  </si>
  <si>
    <t>76</t>
  </si>
  <si>
    <t>50</t>
  </si>
  <si>
    <t>78</t>
  </si>
  <si>
    <t>12.01.</t>
  </si>
  <si>
    <t>13.01.</t>
  </si>
  <si>
    <t>11,4</t>
  </si>
  <si>
    <t>0,2</t>
  </si>
  <si>
    <t>0,05</t>
  </si>
  <si>
    <t>3,322</t>
  </si>
  <si>
    <t>1</t>
  </si>
  <si>
    <t>36</t>
  </si>
  <si>
    <t>7</t>
  </si>
  <si>
    <t>4</t>
  </si>
  <si>
    <t>1,6</t>
  </si>
  <si>
    <t>5</t>
  </si>
  <si>
    <t>5,8</t>
  </si>
  <si>
    <t>6</t>
  </si>
  <si>
    <t>3,8</t>
  </si>
  <si>
    <t>7,248</t>
  </si>
  <si>
    <t>2,5</t>
  </si>
  <si>
    <t>12,1</t>
  </si>
  <si>
    <t>1,4</t>
  </si>
  <si>
    <t>7,1</t>
  </si>
  <si>
    <t>0,5</t>
  </si>
  <si>
    <t>7,6</t>
  </si>
  <si>
    <t>8,4</t>
  </si>
  <si>
    <t>24,4</t>
  </si>
  <si>
    <t>14.01.</t>
  </si>
  <si>
    <t>2,888</t>
  </si>
  <si>
    <t>51</t>
  </si>
  <si>
    <t>17.01.</t>
  </si>
  <si>
    <t>3,3</t>
  </si>
  <si>
    <t>17</t>
  </si>
  <si>
    <t>10,26</t>
  </si>
  <si>
    <t>0,01</t>
  </si>
  <si>
    <t>18.01.</t>
  </si>
  <si>
    <t>19.01.</t>
  </si>
  <si>
    <t>7,98</t>
  </si>
  <si>
    <t>9,1</t>
  </si>
  <si>
    <t>20.01.</t>
  </si>
  <si>
    <t>79</t>
  </si>
  <si>
    <t>34,8</t>
  </si>
  <si>
    <t>21.01.</t>
  </si>
  <si>
    <t>24.01.</t>
  </si>
  <si>
    <t>25.01.</t>
  </si>
  <si>
    <t>26.01.</t>
  </si>
  <si>
    <t>27.01.</t>
  </si>
  <si>
    <t>28.01.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</si>
</sst>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;@"/>
    <numFmt numFmtId="165" formatCode="0.000"/>
    <numFmt numFmtId="166" formatCode="0.0"/>
  </numFmts>
  <fonts count="22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B050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12"/>
      <color rgb="FF0070C0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sz val="12"/>
      <color rgb="FF7030A0"/>
      <name val="Calibri"/>
      <family val="2"/>
      <charset val="204"/>
      <scheme val="minor"/>
    </font>
    <font>
      <sz val="11"/>
      <color rgb="FF7030A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166" fontId="8" fillId="0" borderId="2" xfId="0" applyNumberFormat="1" applyFont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165" fontId="8" fillId="0" borderId="9" xfId="0" applyNumberFormat="1" applyFont="1" applyBorder="1" applyAlignment="1">
      <alignment horizontal="center" vertical="center" wrapText="1"/>
    </xf>
    <xf numFmtId="1" fontId="8" fillId="0" borderId="9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1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vertical="center"/>
    </xf>
    <xf numFmtId="164" fontId="10" fillId="0" borderId="5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 wrapText="1"/>
    </xf>
    <xf numFmtId="165" fontId="3" fillId="0" borderId="12" xfId="0" applyNumberFormat="1" applyFont="1" applyBorder="1" applyAlignment="1">
      <alignment horizontal="left" vertical="center" wrapText="1"/>
    </xf>
    <xf numFmtId="165" fontId="7" fillId="0" borderId="6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0" fillId="0" borderId="0" xfId="0" applyBorder="1"/>
    <xf numFmtId="0" fontId="0" fillId="0" borderId="2" xfId="0" applyBorder="1"/>
    <xf numFmtId="0" fontId="0" fillId="0" borderId="0" xfId="0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0" xfId="0" applyFont="1" applyBorder="1"/>
    <xf numFmtId="0" fontId="7" fillId="0" borderId="0" xfId="0" applyFont="1"/>
    <xf numFmtId="0" fontId="11" fillId="0" borderId="0" xfId="0" applyFont="1" applyBorder="1" applyAlignment="1">
      <alignment horizont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wrapText="1"/>
    </xf>
    <xf numFmtId="0" fontId="12" fillId="0" borderId="2" xfId="0" applyFont="1" applyBorder="1" applyAlignment="1">
      <alignment horizontal="center" wrapText="1"/>
    </xf>
    <xf numFmtId="0" fontId="0" fillId="0" borderId="0" xfId="0" applyFont="1"/>
    <xf numFmtId="2" fontId="12" fillId="0" borderId="2" xfId="0" applyNumberFormat="1" applyFont="1" applyBorder="1" applyAlignment="1">
      <alignment horizontal="center" wrapText="1"/>
    </xf>
    <xf numFmtId="2" fontId="12" fillId="0" borderId="0" xfId="0" applyNumberFormat="1" applyFont="1" applyBorder="1" applyAlignment="1">
      <alignment horizontal="center" wrapText="1"/>
    </xf>
    <xf numFmtId="0" fontId="0" fillId="0" borderId="0" xfId="0" applyFont="1" applyBorder="1"/>
    <xf numFmtId="2" fontId="11" fillId="0" borderId="0" xfId="0" applyNumberFormat="1" applyFont="1" applyBorder="1" applyAlignment="1">
      <alignment horizontal="center" wrapText="1"/>
    </xf>
    <xf numFmtId="0" fontId="9" fillId="0" borderId="1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13" fillId="0" borderId="0" xfId="0" applyNumberFormat="1" applyFont="1" applyBorder="1" applyAlignment="1">
      <alignment horizontal="center" wrapText="1"/>
    </xf>
    <xf numFmtId="0" fontId="14" fillId="0" borderId="0" xfId="0" applyFont="1"/>
    <xf numFmtId="16" fontId="7" fillId="0" borderId="0" xfId="0" applyNumberFormat="1" applyFont="1"/>
    <xf numFmtId="0" fontId="11" fillId="0" borderId="0" xfId="0" applyFont="1" applyBorder="1"/>
    <xf numFmtId="0" fontId="7" fillId="0" borderId="0" xfId="0" applyFont="1" applyFill="1" applyBorder="1"/>
    <xf numFmtId="165" fontId="15" fillId="0" borderId="2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65" fontId="15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5" fontId="17" fillId="0" borderId="2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1" fontId="17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165" fontId="17" fillId="2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165" fontId="17" fillId="0" borderId="9" xfId="0" applyNumberFormat="1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165" fontId="19" fillId="0" borderId="2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2" fontId="19" fillId="0" borderId="2" xfId="0" applyNumberFormat="1" applyFont="1" applyBorder="1" applyAlignment="1">
      <alignment horizontal="center" vertical="center" wrapText="1"/>
    </xf>
    <xf numFmtId="165" fontId="19" fillId="2" borderId="2" xfId="0" applyNumberFormat="1" applyFont="1" applyFill="1" applyBorder="1" applyAlignment="1">
      <alignment horizontal="center" vertical="center" wrapText="1"/>
    </xf>
    <xf numFmtId="1" fontId="19" fillId="0" borderId="2" xfId="0" applyNumberFormat="1" applyFont="1" applyBorder="1" applyAlignment="1">
      <alignment horizontal="center" vertical="center" wrapText="1"/>
    </xf>
    <xf numFmtId="165" fontId="19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165" fontId="19" fillId="0" borderId="9" xfId="0" applyNumberFormat="1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1" fontId="19" fillId="0" borderId="9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/>
    </xf>
    <xf numFmtId="49" fontId="7" fillId="0" borderId="0" xfId="0" applyNumberFormat="1" applyFont="1"/>
    <xf numFmtId="2" fontId="17" fillId="0" borderId="2" xfId="0" applyNumberFormat="1" applyFont="1" applyBorder="1" applyAlignment="1">
      <alignment horizontal="center" vertical="center" wrapText="1"/>
    </xf>
    <xf numFmtId="165" fontId="19" fillId="2" borderId="9" xfId="0" applyNumberFormat="1" applyFont="1" applyFill="1" applyBorder="1" applyAlignment="1">
      <alignment horizontal="center" vertical="center" wrapText="1"/>
    </xf>
    <xf numFmtId="49" fontId="14" fillId="0" borderId="0" xfId="0" applyNumberFormat="1" applyFont="1"/>
    <xf numFmtId="0" fontId="19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2" fontId="7" fillId="0" borderId="0" xfId="0" applyNumberFormat="1" applyFont="1" applyBorder="1"/>
    <xf numFmtId="2" fontId="0" fillId="0" borderId="2" xfId="0" applyNumberFormat="1" applyBorder="1"/>
    <xf numFmtId="2" fontId="0" fillId="0" borderId="2" xfId="0" applyNumberFormat="1" applyBorder="1" applyProtection="1">
      <protection locked="0"/>
    </xf>
    <xf numFmtId="2" fontId="0" fillId="0" borderId="0" xfId="0" applyNumberFormat="1"/>
    <xf numFmtId="0" fontId="7" fillId="3" borderId="0" xfId="0" applyFont="1" applyFill="1" applyBorder="1"/>
    <xf numFmtId="0" fontId="0" fillId="0" borderId="2" xfId="0" applyNumberFormat="1" applyBorder="1"/>
    <xf numFmtId="0" fontId="0" fillId="0" borderId="2" xfId="0" applyFill="1" applyBorder="1"/>
    <xf numFmtId="0" fontId="0" fillId="3" borderId="2" xfId="0" applyFill="1" applyBorder="1"/>
    <xf numFmtId="0" fontId="0" fillId="0" borderId="0" xfId="0" applyBorder="1" applyAlignment="1">
      <alignment horizontal="left"/>
    </xf>
    <xf numFmtId="0" fontId="5" fillId="2" borderId="6" xfId="0" applyFont="1" applyFill="1" applyBorder="1" applyAlignment="1">
      <alignment horizontal="center" vertical="center" wrapText="1"/>
    </xf>
    <xf numFmtId="0" fontId="21" fillId="0" borderId="0" xfId="0" applyFont="1" applyBorder="1"/>
    <xf numFmtId="0" fontId="21" fillId="0" borderId="0" xfId="0" applyFont="1" applyFill="1" applyBorder="1" applyAlignment="1">
      <alignment horizontal="center" wrapText="1"/>
    </xf>
    <xf numFmtId="2" fontId="5" fillId="2" borderId="0" xfId="0" applyNumberFormat="1" applyFont="1" applyFill="1" applyBorder="1"/>
    <xf numFmtId="2" fontId="21" fillId="0" borderId="0" xfId="0" applyNumberFormat="1" applyFont="1" applyBorder="1" applyAlignment="1">
      <alignment horizontal="center" wrapText="1"/>
    </xf>
    <xf numFmtId="2" fontId="5" fillId="0" borderId="0" xfId="0" applyNumberFormat="1" applyFont="1" applyBorder="1"/>
    <xf numFmtId="0" fontId="5" fillId="0" borderId="0" xfId="0" applyFont="1" applyFill="1" applyBorder="1"/>
    <xf numFmtId="0" fontId="5" fillId="2" borderId="0" xfId="0" applyFont="1" applyFill="1" applyBorder="1"/>
    <xf numFmtId="0" fontId="5" fillId="0" borderId="2" xfId="0" applyFont="1" applyBorder="1" applyAlignment="1">
      <alignment horizontal="left" vertical="center" wrapText="1"/>
    </xf>
    <xf numFmtId="0" fontId="5" fillId="0" borderId="0" xfId="0" applyFont="1" applyBorder="1"/>
    <xf numFmtId="0" fontId="7" fillId="3" borderId="6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2" borderId="0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69"/>
  <sheetViews>
    <sheetView zoomScale="87" zoomScaleNormal="87" workbookViewId="0">
      <pane xSplit="13" ySplit="8" topLeftCell="O15" activePane="bottomRight" state="frozen"/>
      <selection pane="topRight" activeCell="M1" sqref="M1"/>
      <selection pane="bottomLeft" activeCell="A12" sqref="A12"/>
      <selection pane="bottomRight" activeCell="AB23" sqref="AB23"/>
    </sheetView>
  </sheetViews>
  <sheetFormatPr defaultRowHeight="15" x14ac:dyDescent="0.25"/>
  <cols>
    <col min="1" max="1" width="14.85546875" style="3" customWidth="1"/>
    <col min="2" max="2" width="9.5703125" style="2" customWidth="1"/>
    <col min="3" max="4" width="8" style="2" customWidth="1"/>
    <col min="5" max="5" width="7.85546875" style="31" customWidth="1"/>
    <col min="6" max="6" width="7.7109375" style="2" customWidth="1"/>
    <col min="7" max="7" width="7.85546875" style="2" customWidth="1"/>
    <col min="8" max="8" width="8.85546875" style="2" customWidth="1"/>
    <col min="9" max="9" width="7.5703125" style="2" customWidth="1"/>
    <col min="10" max="10" width="8.7109375" style="2" customWidth="1"/>
    <col min="11" max="11" width="9.5703125" style="2" customWidth="1"/>
    <col min="12" max="12" width="8.85546875" style="22" customWidth="1"/>
    <col min="13" max="13" width="9.7109375" style="2" customWidth="1"/>
    <col min="14" max="14" width="9.85546875" style="2" hidden="1" customWidth="1"/>
    <col min="15" max="15" width="9.5703125" style="2" customWidth="1"/>
    <col min="16" max="16" width="7.7109375" style="2" hidden="1" customWidth="1"/>
    <col min="17" max="17" width="7.5703125" style="2" hidden="1" customWidth="1"/>
    <col min="18" max="18" width="7.42578125" style="2" hidden="1" customWidth="1"/>
    <col min="19" max="19" width="7.140625" style="2" hidden="1" customWidth="1"/>
    <col min="20" max="20" width="8.42578125" style="2" hidden="1" customWidth="1"/>
    <col min="21" max="21" width="7.5703125" style="2" hidden="1" customWidth="1"/>
    <col min="22" max="22" width="6.85546875" style="2" hidden="1" customWidth="1"/>
    <col min="23" max="23" width="8" style="2" hidden="1" customWidth="1"/>
    <col min="24" max="24" width="7.28515625" style="2" hidden="1" customWidth="1"/>
    <col min="25" max="25" width="8.140625" style="21" hidden="1" customWidth="1"/>
    <col min="26" max="26" width="0.140625" style="2" customWidth="1"/>
    <col min="27" max="28" width="8.140625" style="21" customWidth="1"/>
    <col min="29" max="29" width="10.7109375" style="2" customWidth="1"/>
    <col min="30" max="31" width="0.140625" style="21" customWidth="1"/>
    <col min="32" max="32" width="9.140625" style="21" customWidth="1"/>
    <col min="33" max="38" width="7.7109375" style="21" customWidth="1"/>
    <col min="39" max="39" width="0.28515625" style="21" customWidth="1"/>
    <col min="40" max="40" width="8.5703125" style="21" hidden="1" customWidth="1"/>
    <col min="41" max="44" width="9.7109375" style="21" customWidth="1"/>
    <col min="45" max="45" width="8.5703125" style="21" customWidth="1"/>
    <col min="46" max="46" width="11.5703125" style="41" customWidth="1"/>
    <col min="47" max="47" width="9.7109375" style="1" bestFit="1" customWidth="1"/>
    <col min="48" max="48" width="10.85546875" style="1" bestFit="1" customWidth="1"/>
    <col min="49" max="16384" width="9.140625" style="1"/>
  </cols>
  <sheetData>
    <row r="1" spans="1:47" ht="20.25" customHeight="1" thickBot="1" x14ac:dyDescent="0.3">
      <c r="A1" s="141" t="s">
        <v>81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  <c r="AL1" s="142"/>
      <c r="AM1" s="142"/>
      <c r="AN1" s="142"/>
      <c r="AO1" s="142"/>
      <c r="AP1" s="142"/>
      <c r="AQ1" s="142"/>
      <c r="AR1" s="142"/>
      <c r="AS1" s="142"/>
      <c r="AT1" s="142"/>
    </row>
    <row r="2" spans="1:47" s="49" customFormat="1" ht="16.5" customHeight="1" thickBot="1" x14ac:dyDescent="0.3">
      <c r="A2" s="42" t="s">
        <v>0</v>
      </c>
      <c r="B2" s="43" t="s">
        <v>74</v>
      </c>
      <c r="C2" s="43" t="s">
        <v>75</v>
      </c>
      <c r="D2" s="43" t="s">
        <v>86</v>
      </c>
      <c r="E2" s="44" t="s">
        <v>87</v>
      </c>
      <c r="F2" s="43" t="s">
        <v>110</v>
      </c>
      <c r="G2" s="43" t="s">
        <v>113</v>
      </c>
      <c r="H2" s="43" t="s">
        <v>118</v>
      </c>
      <c r="I2" s="43" t="s">
        <v>119</v>
      </c>
      <c r="J2" s="43" t="s">
        <v>122</v>
      </c>
      <c r="K2" s="44" t="s">
        <v>125</v>
      </c>
      <c r="L2" s="43" t="s">
        <v>126</v>
      </c>
      <c r="M2" s="43" t="s">
        <v>127</v>
      </c>
      <c r="N2" s="43"/>
      <c r="O2" s="43" t="s">
        <v>128</v>
      </c>
      <c r="P2" s="45"/>
      <c r="Q2" s="45"/>
      <c r="R2" s="43"/>
      <c r="S2" s="43"/>
      <c r="T2" s="45"/>
      <c r="U2" s="45"/>
      <c r="V2" s="43"/>
      <c r="W2" s="43"/>
      <c r="X2" s="46"/>
      <c r="Y2" s="46"/>
      <c r="Z2" s="47"/>
      <c r="AA2" s="47" t="s">
        <v>129</v>
      </c>
      <c r="AB2" s="48" t="s">
        <v>130</v>
      </c>
      <c r="AC2" s="47"/>
      <c r="AD2" s="48"/>
      <c r="AE2" s="48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51"/>
    </row>
    <row r="3" spans="1:47" ht="21" customHeight="1" x14ac:dyDescent="0.25">
      <c r="A3" s="7" t="s">
        <v>28</v>
      </c>
      <c r="B3" s="90">
        <v>36.700000000000003</v>
      </c>
      <c r="C3" s="4"/>
      <c r="D3" s="4"/>
      <c r="E3" s="28"/>
      <c r="F3" s="4"/>
      <c r="G3" s="86">
        <v>40</v>
      </c>
      <c r="H3" s="4"/>
      <c r="I3" s="4"/>
      <c r="J3" s="4"/>
      <c r="K3" s="4"/>
      <c r="L3" s="4"/>
      <c r="M3" s="4"/>
      <c r="N3" s="4"/>
      <c r="O3" s="4"/>
      <c r="P3" s="23"/>
      <c r="Q3" s="23"/>
      <c r="R3" s="23"/>
      <c r="S3" s="23"/>
      <c r="T3" s="23"/>
      <c r="U3" s="23"/>
      <c r="V3" s="23"/>
      <c r="W3" s="23"/>
      <c r="X3" s="15"/>
      <c r="Y3" s="15"/>
      <c r="Z3" s="4"/>
      <c r="AA3" s="23"/>
      <c r="AB3" s="32"/>
      <c r="AC3" s="4"/>
      <c r="AD3" s="32"/>
      <c r="AE3" s="32"/>
      <c r="AF3" s="4"/>
      <c r="AG3" s="101"/>
      <c r="AH3" s="101"/>
      <c r="AI3" s="101"/>
      <c r="AJ3" s="101"/>
      <c r="AK3" s="101"/>
      <c r="AL3" s="4"/>
      <c r="AM3" s="4"/>
      <c r="AN3" s="4"/>
      <c r="AO3" s="4"/>
      <c r="AP3" s="4"/>
      <c r="AQ3" s="4"/>
      <c r="AR3" s="4"/>
      <c r="AS3" s="4"/>
      <c r="AT3" s="52">
        <f>B3+C3+D3+E3+F3+G3+H3+I3+J3+K3+L3+M3+O3+AA3+AB3+AC3+AF3+AG3+AH3+AI3+AJ3+AK3</f>
        <v>76.7</v>
      </c>
    </row>
    <row r="4" spans="1:47" ht="21" customHeight="1" x14ac:dyDescent="0.25">
      <c r="A4" s="7" t="s">
        <v>29</v>
      </c>
      <c r="B4" s="90">
        <v>4</v>
      </c>
      <c r="C4" s="4"/>
      <c r="D4" s="4"/>
      <c r="E4" s="28"/>
      <c r="F4" s="4">
        <v>4</v>
      </c>
      <c r="G4" s="90"/>
      <c r="H4" s="101"/>
      <c r="I4" s="23"/>
      <c r="J4" s="4">
        <v>4</v>
      </c>
      <c r="K4" s="90"/>
      <c r="L4" s="83"/>
      <c r="M4" s="4"/>
      <c r="N4" s="90"/>
      <c r="O4" s="90"/>
      <c r="P4" s="23"/>
      <c r="Q4" s="23"/>
      <c r="R4" s="23"/>
      <c r="S4" s="23"/>
      <c r="T4" s="23"/>
      <c r="U4" s="23"/>
      <c r="V4" s="23"/>
      <c r="W4" s="23"/>
      <c r="X4" s="15"/>
      <c r="Y4" s="15"/>
      <c r="Z4" s="101"/>
      <c r="AA4" s="83"/>
      <c r="AB4" s="38">
        <v>4</v>
      </c>
      <c r="AC4" s="4"/>
      <c r="AD4" s="32"/>
      <c r="AE4" s="32"/>
      <c r="AF4" s="23"/>
      <c r="AG4" s="65"/>
      <c r="AH4" s="65"/>
      <c r="AI4" s="65"/>
      <c r="AJ4" s="65"/>
      <c r="AK4" s="65"/>
      <c r="AL4" s="65"/>
      <c r="AM4" s="4"/>
      <c r="AN4" s="101"/>
      <c r="AO4" s="4"/>
      <c r="AP4" s="4"/>
      <c r="AQ4" s="4"/>
      <c r="AR4" s="4"/>
      <c r="AS4" s="4"/>
      <c r="AT4" s="52">
        <f t="shared" ref="AT4:AT67" si="0">B4+C4+D4+E4+F4+G4+H4+I4+J4+K4+L4+M4+O4+AA4+AB4+AC4+AF4+AG4+AH4+AI4+AJ4+AK4</f>
        <v>16</v>
      </c>
    </row>
    <row r="5" spans="1:47" ht="21" customHeight="1" x14ac:dyDescent="0.25">
      <c r="A5" s="7" t="s">
        <v>30</v>
      </c>
      <c r="B5" s="4">
        <v>3</v>
      </c>
      <c r="C5" s="101"/>
      <c r="D5" s="101"/>
      <c r="E5" s="84"/>
      <c r="F5" s="90"/>
      <c r="G5" s="4"/>
      <c r="H5" s="90"/>
      <c r="I5" s="101"/>
      <c r="J5" s="4">
        <v>3.2</v>
      </c>
      <c r="K5" s="83">
        <v>1.8</v>
      </c>
      <c r="L5" s="90">
        <v>3.2</v>
      </c>
      <c r="M5" s="4"/>
      <c r="N5" s="23"/>
      <c r="O5" s="101"/>
      <c r="P5" s="23"/>
      <c r="Q5" s="23"/>
      <c r="R5" s="23"/>
      <c r="S5" s="23"/>
      <c r="T5" s="23"/>
      <c r="U5" s="23"/>
      <c r="V5" s="23"/>
      <c r="W5" s="23"/>
      <c r="X5" s="15"/>
      <c r="Y5" s="15"/>
      <c r="Z5" s="90"/>
      <c r="AA5" s="23"/>
      <c r="AB5" s="109"/>
      <c r="AC5" s="4"/>
      <c r="AD5" s="32"/>
      <c r="AE5" s="32"/>
      <c r="AF5" s="101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101"/>
      <c r="AT5" s="52">
        <f t="shared" si="0"/>
        <v>11.2</v>
      </c>
    </row>
    <row r="6" spans="1:47" ht="26.25" customHeight="1" x14ac:dyDescent="0.25">
      <c r="A6" s="7" t="s">
        <v>67</v>
      </c>
      <c r="B6" s="90"/>
      <c r="C6" s="90"/>
      <c r="D6" s="90"/>
      <c r="E6" s="91" t="s">
        <v>88</v>
      </c>
      <c r="F6" s="90">
        <v>7.6</v>
      </c>
      <c r="G6" s="83"/>
      <c r="H6" s="90">
        <v>11.4</v>
      </c>
      <c r="I6" s="4">
        <v>11.9</v>
      </c>
      <c r="J6" s="23"/>
      <c r="K6" s="101"/>
      <c r="L6" s="83">
        <v>12.2</v>
      </c>
      <c r="M6" s="90">
        <v>5</v>
      </c>
      <c r="N6" s="4"/>
      <c r="O6" s="4"/>
      <c r="P6" s="23"/>
      <c r="Q6" s="23"/>
      <c r="R6" s="23"/>
      <c r="S6" s="23"/>
      <c r="T6" s="23"/>
      <c r="U6" s="23"/>
      <c r="V6" s="23"/>
      <c r="W6" s="23"/>
      <c r="X6" s="15"/>
      <c r="Y6" s="15"/>
      <c r="Z6" s="4"/>
      <c r="AA6" s="90">
        <v>8.1</v>
      </c>
      <c r="AB6" s="109">
        <v>12.1</v>
      </c>
      <c r="AC6" s="4"/>
      <c r="AD6" s="32"/>
      <c r="AE6" s="32"/>
      <c r="AF6" s="4"/>
      <c r="AG6" s="4"/>
      <c r="AH6" s="4"/>
      <c r="AI6" s="65"/>
      <c r="AJ6" s="4"/>
      <c r="AK6" s="4"/>
      <c r="AL6" s="101"/>
      <c r="AM6" s="4"/>
      <c r="AN6" s="4"/>
      <c r="AO6" s="4"/>
      <c r="AP6" s="4"/>
      <c r="AQ6" s="4"/>
      <c r="AR6" s="4"/>
      <c r="AS6" s="4"/>
      <c r="AT6" s="52">
        <f t="shared" si="0"/>
        <v>79.699999999999989</v>
      </c>
    </row>
    <row r="7" spans="1:47" ht="21" customHeight="1" x14ac:dyDescent="0.25">
      <c r="A7" s="7" t="s">
        <v>31</v>
      </c>
      <c r="B7" s="4"/>
      <c r="C7" s="23"/>
      <c r="D7" s="23">
        <v>4.8</v>
      </c>
      <c r="E7" s="91"/>
      <c r="F7" s="90"/>
      <c r="G7" s="4"/>
      <c r="H7" s="83"/>
      <c r="I7" s="4"/>
      <c r="J7" s="101"/>
      <c r="K7" s="4"/>
      <c r="L7" s="101"/>
      <c r="M7" s="23"/>
      <c r="N7" s="4"/>
      <c r="O7" s="4">
        <v>4.8</v>
      </c>
      <c r="P7" s="23"/>
      <c r="Q7" s="23"/>
      <c r="R7" s="23"/>
      <c r="S7" s="23"/>
      <c r="T7" s="23"/>
      <c r="U7" s="23"/>
      <c r="V7" s="23"/>
      <c r="W7" s="23"/>
      <c r="X7" s="15"/>
      <c r="Y7" s="15"/>
      <c r="Z7" s="101"/>
      <c r="AA7" s="23"/>
      <c r="AB7" s="38"/>
      <c r="AC7" s="4"/>
      <c r="AD7" s="32"/>
      <c r="AE7" s="32"/>
      <c r="AF7" s="4"/>
      <c r="AG7" s="101"/>
      <c r="AH7" s="101"/>
      <c r="AI7" s="101"/>
      <c r="AJ7" s="101"/>
      <c r="AK7" s="101"/>
      <c r="AL7" s="4"/>
      <c r="AM7" s="4"/>
      <c r="AN7" s="4"/>
      <c r="AO7" s="4"/>
      <c r="AP7" s="4"/>
      <c r="AQ7" s="4"/>
      <c r="AR7" s="4"/>
      <c r="AS7" s="4"/>
      <c r="AT7" s="52">
        <f t="shared" si="0"/>
        <v>9.6</v>
      </c>
      <c r="AU7" s="12"/>
    </row>
    <row r="8" spans="1:47" ht="21" customHeight="1" x14ac:dyDescent="0.25">
      <c r="A8" s="7" t="s">
        <v>32</v>
      </c>
      <c r="B8" s="101"/>
      <c r="C8" s="90"/>
      <c r="D8" s="90"/>
      <c r="E8" s="28" t="s">
        <v>99</v>
      </c>
      <c r="F8" s="4">
        <v>1.1000000000000001</v>
      </c>
      <c r="G8" s="102"/>
      <c r="H8" s="90">
        <v>3.8</v>
      </c>
      <c r="I8" s="4">
        <v>6.3</v>
      </c>
      <c r="J8" s="101"/>
      <c r="K8" s="83"/>
      <c r="L8" s="90">
        <v>6.5</v>
      </c>
      <c r="M8" s="101"/>
      <c r="N8" s="90"/>
      <c r="O8" s="83"/>
      <c r="P8" s="23"/>
      <c r="Q8" s="23"/>
      <c r="R8" s="23"/>
      <c r="S8" s="23"/>
      <c r="T8" s="23"/>
      <c r="U8" s="23"/>
      <c r="V8" s="23"/>
      <c r="W8" s="23"/>
      <c r="X8" s="15"/>
      <c r="Y8" s="15"/>
      <c r="Z8" s="101"/>
      <c r="AA8" s="23"/>
      <c r="AB8" s="38">
        <v>1.1000000000000001</v>
      </c>
      <c r="AC8" s="101"/>
      <c r="AD8" s="32"/>
      <c r="AE8" s="32"/>
      <c r="AF8" s="23"/>
      <c r="AG8" s="4"/>
      <c r="AH8" s="4"/>
      <c r="AI8" s="4"/>
      <c r="AJ8" s="4"/>
      <c r="AK8" s="4"/>
      <c r="AL8" s="4"/>
      <c r="AM8" s="4"/>
      <c r="AN8" s="101"/>
      <c r="AO8" s="4"/>
      <c r="AP8" s="4"/>
      <c r="AQ8" s="4"/>
      <c r="AR8" s="4"/>
      <c r="AS8" s="4"/>
      <c r="AT8" s="52">
        <f t="shared" si="0"/>
        <v>24.8</v>
      </c>
    </row>
    <row r="9" spans="1:47" ht="21" customHeight="1" x14ac:dyDescent="0.25">
      <c r="A9" s="7" t="s">
        <v>13</v>
      </c>
      <c r="B9" s="4"/>
      <c r="C9" s="4"/>
      <c r="D9" s="4"/>
      <c r="E9" s="91"/>
      <c r="F9" s="101"/>
      <c r="G9" s="102"/>
      <c r="H9" s="101"/>
      <c r="I9" s="23"/>
      <c r="J9" s="101"/>
      <c r="K9" s="4"/>
      <c r="L9" s="83"/>
      <c r="M9" s="4"/>
      <c r="N9" s="4"/>
      <c r="O9" s="4"/>
      <c r="P9" s="23"/>
      <c r="Q9" s="23"/>
      <c r="R9" s="23"/>
      <c r="S9" s="23"/>
      <c r="T9" s="23"/>
      <c r="U9" s="23"/>
      <c r="V9" s="23"/>
      <c r="W9" s="23"/>
      <c r="X9" s="15"/>
      <c r="Y9" s="15"/>
      <c r="Z9" s="101"/>
      <c r="AA9" s="90"/>
      <c r="AB9" s="32"/>
      <c r="AC9" s="4"/>
      <c r="AD9" s="32"/>
      <c r="AE9" s="32"/>
      <c r="AF9" s="23"/>
      <c r="AG9" s="90"/>
      <c r="AH9" s="90"/>
      <c r="AI9" s="90"/>
      <c r="AJ9" s="90"/>
      <c r="AK9" s="90"/>
      <c r="AL9" s="101"/>
      <c r="AM9" s="4"/>
      <c r="AN9" s="4"/>
      <c r="AO9" s="4"/>
      <c r="AP9" s="4"/>
      <c r="AQ9" s="4"/>
      <c r="AR9" s="4"/>
      <c r="AS9" s="4"/>
      <c r="AT9" s="52">
        <f t="shared" si="0"/>
        <v>0</v>
      </c>
    </row>
    <row r="10" spans="1:47" ht="21" customHeight="1" x14ac:dyDescent="0.25">
      <c r="A10" s="7" t="s">
        <v>33</v>
      </c>
      <c r="B10" s="4"/>
      <c r="C10" s="4"/>
      <c r="D10" s="4"/>
      <c r="E10" s="28" t="s">
        <v>90</v>
      </c>
      <c r="F10" s="90"/>
      <c r="G10" s="90"/>
      <c r="H10" s="23"/>
      <c r="I10" s="4">
        <v>0.05</v>
      </c>
      <c r="J10" s="95"/>
      <c r="K10" s="101"/>
      <c r="L10" s="90"/>
      <c r="M10" s="4"/>
      <c r="N10" s="4"/>
      <c r="O10" s="4"/>
      <c r="P10" s="23"/>
      <c r="Q10" s="23"/>
      <c r="R10" s="23"/>
      <c r="S10" s="23"/>
      <c r="T10" s="23"/>
      <c r="U10" s="23"/>
      <c r="V10" s="23"/>
      <c r="W10" s="23"/>
      <c r="X10" s="15"/>
      <c r="Y10" s="15"/>
      <c r="Z10" s="83"/>
      <c r="AA10" s="101">
        <v>0.05</v>
      </c>
      <c r="AB10" s="32"/>
      <c r="AC10" s="4"/>
      <c r="AD10" s="32"/>
      <c r="AE10" s="32"/>
      <c r="AF10" s="23"/>
      <c r="AG10" s="4"/>
      <c r="AH10" s="4"/>
      <c r="AI10" s="4"/>
      <c r="AJ10" s="4"/>
      <c r="AK10" s="4"/>
      <c r="AL10" s="101"/>
      <c r="AM10" s="4"/>
      <c r="AN10" s="4"/>
      <c r="AO10" s="4"/>
      <c r="AP10" s="4"/>
      <c r="AQ10" s="4"/>
      <c r="AR10" s="4"/>
      <c r="AS10" s="4"/>
      <c r="AT10" s="52">
        <f t="shared" si="0"/>
        <v>0.15000000000000002</v>
      </c>
    </row>
    <row r="11" spans="1:47" ht="25.5" customHeight="1" x14ac:dyDescent="0.25">
      <c r="A11" s="7" t="s">
        <v>34</v>
      </c>
      <c r="B11" s="90"/>
      <c r="C11" s="4"/>
      <c r="D11" s="4"/>
      <c r="E11" s="28"/>
      <c r="F11" s="4"/>
      <c r="G11" s="4"/>
      <c r="H11" s="4"/>
      <c r="I11" s="4"/>
      <c r="J11" s="4"/>
      <c r="K11" s="4"/>
      <c r="L11" s="4"/>
      <c r="M11" s="4"/>
      <c r="N11" s="4"/>
      <c r="O11" s="4"/>
      <c r="P11" s="23"/>
      <c r="Q11" s="23"/>
      <c r="R11" s="23"/>
      <c r="S11" s="23"/>
      <c r="T11" s="23"/>
      <c r="U11" s="23"/>
      <c r="V11" s="23"/>
      <c r="W11" s="23"/>
      <c r="X11" s="15"/>
      <c r="Y11" s="15"/>
      <c r="Z11" s="83"/>
      <c r="AA11" s="23"/>
      <c r="AB11" s="32"/>
      <c r="AC11" s="4"/>
      <c r="AD11" s="32"/>
      <c r="AE11" s="32"/>
      <c r="AF11" s="23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52">
        <f t="shared" si="0"/>
        <v>0</v>
      </c>
    </row>
    <row r="12" spans="1:47" ht="21" customHeight="1" x14ac:dyDescent="0.25">
      <c r="A12" s="7" t="s">
        <v>21</v>
      </c>
      <c r="B12" s="4"/>
      <c r="C12" s="4"/>
      <c r="D12" s="4"/>
      <c r="E12" s="28"/>
      <c r="F12" s="4"/>
      <c r="G12" s="4"/>
      <c r="H12" s="101"/>
      <c r="I12" s="4"/>
      <c r="J12" s="4"/>
      <c r="K12" s="101"/>
      <c r="L12" s="90"/>
      <c r="M12" s="4"/>
      <c r="N12" s="4"/>
      <c r="O12" s="23"/>
      <c r="P12" s="23"/>
      <c r="Q12" s="23"/>
      <c r="R12" s="23"/>
      <c r="S12" s="23"/>
      <c r="T12" s="23"/>
      <c r="U12" s="23"/>
      <c r="V12" s="23"/>
      <c r="W12" s="23"/>
      <c r="X12" s="15"/>
      <c r="Y12" s="15"/>
      <c r="Z12" s="101"/>
      <c r="AA12" s="83"/>
      <c r="AB12" s="32"/>
      <c r="AC12" s="4"/>
      <c r="AD12" s="32"/>
      <c r="AE12" s="32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52">
        <f t="shared" si="0"/>
        <v>0</v>
      </c>
    </row>
    <row r="13" spans="1:47" ht="21" customHeight="1" x14ac:dyDescent="0.25">
      <c r="A13" s="7" t="s">
        <v>22</v>
      </c>
      <c r="B13" s="4"/>
      <c r="C13" s="4"/>
      <c r="D13" s="4"/>
      <c r="E13" s="28"/>
      <c r="F13" s="4"/>
      <c r="G13" s="4"/>
      <c r="H13" s="101"/>
      <c r="I13" s="4"/>
      <c r="J13" s="4"/>
      <c r="K13" s="4"/>
      <c r="L13" s="90"/>
      <c r="M13" s="4"/>
      <c r="N13" s="4"/>
      <c r="O13" s="4"/>
      <c r="P13" s="23"/>
      <c r="Q13" s="23"/>
      <c r="R13" s="23"/>
      <c r="S13" s="23"/>
      <c r="T13" s="23"/>
      <c r="U13" s="23"/>
      <c r="V13" s="23"/>
      <c r="W13" s="23"/>
      <c r="X13" s="15"/>
      <c r="Y13" s="15"/>
      <c r="Z13" s="4"/>
      <c r="AA13" s="23"/>
      <c r="AB13" s="32"/>
      <c r="AC13" s="4"/>
      <c r="AD13" s="32"/>
      <c r="AE13" s="32"/>
      <c r="AF13" s="23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52">
        <f t="shared" si="0"/>
        <v>0</v>
      </c>
    </row>
    <row r="14" spans="1:47" ht="21" customHeight="1" x14ac:dyDescent="0.25">
      <c r="A14" s="7" t="s">
        <v>35</v>
      </c>
      <c r="B14" s="101"/>
      <c r="C14" s="90"/>
      <c r="D14" s="90"/>
      <c r="E14" s="102" t="s">
        <v>89</v>
      </c>
      <c r="F14" s="91"/>
      <c r="G14" s="101"/>
      <c r="H14" s="101"/>
      <c r="I14" s="90">
        <v>0.2</v>
      </c>
      <c r="J14" s="101">
        <v>0.2</v>
      </c>
      <c r="K14" s="90"/>
      <c r="L14" s="101">
        <v>0.2</v>
      </c>
      <c r="M14" s="101"/>
      <c r="N14" s="90"/>
      <c r="O14" s="83"/>
      <c r="P14" s="23"/>
      <c r="Q14" s="23"/>
      <c r="R14" s="23"/>
      <c r="S14" s="23"/>
      <c r="T14" s="23"/>
      <c r="U14" s="23"/>
      <c r="V14" s="23"/>
      <c r="W14" s="23"/>
      <c r="X14" s="15"/>
      <c r="Y14" s="15"/>
      <c r="Z14" s="101"/>
      <c r="AA14" s="83">
        <v>0.2</v>
      </c>
      <c r="AB14" s="109"/>
      <c r="AC14" s="101"/>
      <c r="AD14" s="32"/>
      <c r="AE14" s="32"/>
      <c r="AF14" s="4"/>
      <c r="AG14" s="101"/>
      <c r="AH14" s="101"/>
      <c r="AI14" s="101"/>
      <c r="AJ14" s="101"/>
      <c r="AK14" s="101"/>
      <c r="AL14" s="4"/>
      <c r="AM14" s="4"/>
      <c r="AN14" s="101"/>
      <c r="AO14" s="4"/>
      <c r="AP14" s="4"/>
      <c r="AQ14" s="4"/>
      <c r="AR14" s="4"/>
      <c r="AS14" s="4"/>
      <c r="AT14" s="52">
        <f t="shared" si="0"/>
        <v>1</v>
      </c>
    </row>
    <row r="15" spans="1:47" ht="21" customHeight="1" x14ac:dyDescent="0.25">
      <c r="A15" s="7" t="s">
        <v>36</v>
      </c>
      <c r="B15" s="90"/>
      <c r="C15" s="90"/>
      <c r="D15" s="90"/>
      <c r="E15" s="54" t="s">
        <v>94</v>
      </c>
      <c r="F15" s="101">
        <v>7</v>
      </c>
      <c r="G15" s="101"/>
      <c r="H15" s="90">
        <v>39.200000000000003</v>
      </c>
      <c r="I15" s="99" t="s">
        <v>124</v>
      </c>
      <c r="J15" s="90">
        <v>8</v>
      </c>
      <c r="K15" s="101">
        <v>10</v>
      </c>
      <c r="L15" s="95"/>
      <c r="M15" s="90"/>
      <c r="N15" s="83"/>
      <c r="O15" s="83">
        <v>7</v>
      </c>
      <c r="P15" s="23"/>
      <c r="Q15" s="23"/>
      <c r="R15" s="23"/>
      <c r="S15" s="23"/>
      <c r="T15" s="23"/>
      <c r="U15" s="23"/>
      <c r="V15" s="23"/>
      <c r="W15" s="23"/>
      <c r="X15" s="15"/>
      <c r="Y15" s="15"/>
      <c r="Z15" s="90"/>
      <c r="AA15" s="101">
        <v>33</v>
      </c>
      <c r="AB15" s="109">
        <v>7.5</v>
      </c>
      <c r="AC15" s="4"/>
      <c r="AD15" s="32"/>
      <c r="AE15" s="32"/>
      <c r="AF15" s="101"/>
      <c r="AG15" s="4"/>
      <c r="AH15" s="4"/>
      <c r="AI15" s="4"/>
      <c r="AJ15" s="4"/>
      <c r="AK15" s="4"/>
      <c r="AL15" s="101"/>
      <c r="AM15" s="4"/>
      <c r="AN15" s="4"/>
      <c r="AO15" s="4"/>
      <c r="AP15" s="4"/>
      <c r="AQ15" s="4"/>
      <c r="AR15" s="4"/>
      <c r="AS15" s="101"/>
      <c r="AT15" s="52">
        <f t="shared" si="0"/>
        <v>153.5</v>
      </c>
    </row>
    <row r="16" spans="1:47" ht="21" customHeight="1" x14ac:dyDescent="0.25">
      <c r="A16" s="7" t="s">
        <v>37</v>
      </c>
      <c r="B16" s="115">
        <v>15</v>
      </c>
      <c r="C16" s="90">
        <v>28</v>
      </c>
      <c r="D16" s="90">
        <v>43.5</v>
      </c>
      <c r="E16" s="91" t="s">
        <v>103</v>
      </c>
      <c r="F16" s="115">
        <v>46</v>
      </c>
      <c r="G16" s="104">
        <v>17</v>
      </c>
      <c r="H16" s="101">
        <v>15.2</v>
      </c>
      <c r="I16" s="101">
        <v>29</v>
      </c>
      <c r="J16" s="101">
        <v>45</v>
      </c>
      <c r="K16" s="104">
        <v>16</v>
      </c>
      <c r="L16" s="101">
        <v>16.2</v>
      </c>
      <c r="M16" s="101">
        <v>29.5</v>
      </c>
      <c r="N16" s="90"/>
      <c r="O16" s="101">
        <v>43.2</v>
      </c>
      <c r="P16" s="23"/>
      <c r="Q16" s="25"/>
      <c r="R16" s="23"/>
      <c r="S16" s="24"/>
      <c r="T16" s="23"/>
      <c r="U16" s="23"/>
      <c r="V16" s="23"/>
      <c r="W16" s="24"/>
      <c r="X16" s="15"/>
      <c r="Y16" s="15"/>
      <c r="Z16" s="101"/>
      <c r="AA16" s="101">
        <v>16.5</v>
      </c>
      <c r="AB16" s="116">
        <v>45.2</v>
      </c>
      <c r="AC16" s="101"/>
      <c r="AD16" s="32"/>
      <c r="AE16" s="32"/>
      <c r="AF16" s="101"/>
      <c r="AG16" s="101"/>
      <c r="AH16" s="101"/>
      <c r="AI16" s="101"/>
      <c r="AJ16" s="101"/>
      <c r="AK16" s="101"/>
      <c r="AL16" s="101"/>
      <c r="AM16" s="4"/>
      <c r="AN16" s="101"/>
      <c r="AO16" s="4"/>
      <c r="AP16" s="4"/>
      <c r="AQ16" s="4"/>
      <c r="AR16" s="4"/>
      <c r="AS16" s="101"/>
      <c r="AT16" s="52">
        <f t="shared" si="0"/>
        <v>417.39999999999992</v>
      </c>
    </row>
    <row r="17" spans="1:46" ht="21" customHeight="1" x14ac:dyDescent="0.25">
      <c r="A17" s="7" t="s">
        <v>19</v>
      </c>
      <c r="B17" s="90"/>
      <c r="C17" s="101"/>
      <c r="D17" s="101">
        <v>2.64</v>
      </c>
      <c r="E17" s="91"/>
      <c r="F17" s="101"/>
      <c r="G17" s="101"/>
      <c r="H17" s="4"/>
      <c r="I17" s="101">
        <v>2.64</v>
      </c>
      <c r="J17" s="101"/>
      <c r="K17" s="101">
        <v>2.64</v>
      </c>
      <c r="L17" s="101"/>
      <c r="M17" s="90"/>
      <c r="N17" s="83"/>
      <c r="O17" s="101">
        <v>2.64</v>
      </c>
      <c r="P17" s="23"/>
      <c r="Q17" s="23"/>
      <c r="R17" s="23"/>
      <c r="S17" s="23"/>
      <c r="T17" s="23"/>
      <c r="U17" s="23"/>
      <c r="V17" s="23"/>
      <c r="W17" s="23"/>
      <c r="X17" s="15"/>
      <c r="Y17" s="15"/>
      <c r="Z17" s="101"/>
      <c r="AA17" s="101"/>
      <c r="AB17" s="109"/>
      <c r="AC17" s="90"/>
      <c r="AD17" s="32"/>
      <c r="AE17" s="32"/>
      <c r="AF17" s="101"/>
      <c r="AG17" s="101"/>
      <c r="AH17" s="101"/>
      <c r="AI17" s="101"/>
      <c r="AJ17" s="101"/>
      <c r="AK17" s="101"/>
      <c r="AL17" s="101"/>
      <c r="AM17" s="4"/>
      <c r="AN17" s="101"/>
      <c r="AO17" s="4"/>
      <c r="AP17" s="4"/>
      <c r="AQ17" s="4"/>
      <c r="AR17" s="4"/>
      <c r="AS17" s="101"/>
      <c r="AT17" s="52">
        <f t="shared" si="0"/>
        <v>10.56</v>
      </c>
    </row>
    <row r="18" spans="1:46" ht="21" customHeight="1" x14ac:dyDescent="0.25">
      <c r="A18" s="7" t="s">
        <v>38</v>
      </c>
      <c r="B18" s="90"/>
      <c r="C18" s="101"/>
      <c r="D18" s="101"/>
      <c r="E18" s="28" t="s">
        <v>93</v>
      </c>
      <c r="F18" s="90"/>
      <c r="G18" s="4"/>
      <c r="H18" s="4">
        <v>36</v>
      </c>
      <c r="I18" s="95"/>
      <c r="J18" s="4"/>
      <c r="K18" s="4">
        <v>36</v>
      </c>
      <c r="L18" s="101"/>
      <c r="M18" s="4"/>
      <c r="N18" s="83"/>
      <c r="O18" s="4"/>
      <c r="P18" s="23"/>
      <c r="Q18" s="23"/>
      <c r="R18" s="23"/>
      <c r="S18" s="23"/>
      <c r="T18" s="23"/>
      <c r="U18" s="23"/>
      <c r="V18" s="23"/>
      <c r="W18" s="23"/>
      <c r="X18" s="15"/>
      <c r="Y18" s="15"/>
      <c r="Z18" s="4"/>
      <c r="AA18" s="23">
        <v>30</v>
      </c>
      <c r="AB18" s="38"/>
      <c r="AC18" s="90"/>
      <c r="AD18" s="32"/>
      <c r="AE18" s="32"/>
      <c r="AF18" s="4"/>
      <c r="AG18" s="4"/>
      <c r="AH18" s="4"/>
      <c r="AI18" s="4"/>
      <c r="AJ18" s="4"/>
      <c r="AK18" s="4"/>
      <c r="AL18" s="4"/>
      <c r="AM18" s="4"/>
      <c r="AN18" s="101"/>
      <c r="AO18" s="4"/>
      <c r="AP18" s="4"/>
      <c r="AQ18" s="4"/>
      <c r="AR18" s="4"/>
      <c r="AS18" s="65"/>
      <c r="AT18" s="52">
        <f t="shared" si="0"/>
        <v>138</v>
      </c>
    </row>
    <row r="19" spans="1:46" ht="21" customHeight="1" x14ac:dyDescent="0.25">
      <c r="A19" s="7" t="s">
        <v>39</v>
      </c>
      <c r="B19" s="90">
        <v>2.5</v>
      </c>
      <c r="C19" s="4"/>
      <c r="D19" s="4"/>
      <c r="E19" s="91" t="s">
        <v>102</v>
      </c>
      <c r="F19" s="101"/>
      <c r="G19" s="23"/>
      <c r="H19" s="83"/>
      <c r="I19" s="4"/>
      <c r="J19" s="23">
        <v>2.6</v>
      </c>
      <c r="K19" s="90">
        <v>2.6</v>
      </c>
      <c r="L19" s="101">
        <v>2.7</v>
      </c>
      <c r="M19" s="101"/>
      <c r="N19" s="4"/>
      <c r="O19" s="101"/>
      <c r="P19" s="23"/>
      <c r="Q19" s="23"/>
      <c r="R19" s="23"/>
      <c r="S19" s="23"/>
      <c r="T19" s="23"/>
      <c r="U19" s="23"/>
      <c r="V19" s="23"/>
      <c r="W19" s="23"/>
      <c r="X19" s="15"/>
      <c r="Y19" s="15"/>
      <c r="Z19" s="101"/>
      <c r="AA19" s="4">
        <v>2.7</v>
      </c>
      <c r="AB19" s="38"/>
      <c r="AC19" s="101"/>
      <c r="AD19" s="32"/>
      <c r="AE19" s="32"/>
      <c r="AF19" s="101"/>
      <c r="AG19" s="101"/>
      <c r="AH19" s="101"/>
      <c r="AI19" s="101"/>
      <c r="AJ19" s="101"/>
      <c r="AK19" s="101"/>
      <c r="AL19" s="101"/>
      <c r="AM19" s="4"/>
      <c r="AN19" s="4"/>
      <c r="AO19" s="4"/>
      <c r="AP19" s="4"/>
      <c r="AQ19" s="4"/>
      <c r="AR19" s="4"/>
      <c r="AS19" s="4"/>
      <c r="AT19" s="52">
        <f t="shared" si="0"/>
        <v>15.599999999999998</v>
      </c>
    </row>
    <row r="20" spans="1:46" ht="21" customHeight="1" x14ac:dyDescent="0.25">
      <c r="A20" s="7" t="s">
        <v>11</v>
      </c>
      <c r="B20" s="90">
        <v>11.1</v>
      </c>
      <c r="C20" s="101">
        <v>5.8</v>
      </c>
      <c r="D20" s="101">
        <v>12.1</v>
      </c>
      <c r="E20" s="91"/>
      <c r="F20" s="90"/>
      <c r="G20" s="90">
        <v>12.8</v>
      </c>
      <c r="H20" s="101"/>
      <c r="I20" s="101"/>
      <c r="J20" s="101"/>
      <c r="K20" s="101">
        <v>11.7</v>
      </c>
      <c r="L20" s="101"/>
      <c r="M20" s="101"/>
      <c r="N20" s="90"/>
      <c r="O20" s="101">
        <v>12</v>
      </c>
      <c r="P20" s="23"/>
      <c r="Q20" s="23"/>
      <c r="R20" s="23"/>
      <c r="S20" s="23"/>
      <c r="T20" s="23"/>
      <c r="U20" s="23"/>
      <c r="V20" s="23"/>
      <c r="W20" s="23"/>
      <c r="X20" s="15"/>
      <c r="Y20" s="15"/>
      <c r="Z20" s="101"/>
      <c r="AA20" s="101"/>
      <c r="AB20" s="109"/>
      <c r="AC20" s="101"/>
      <c r="AD20" s="32"/>
      <c r="AE20" s="32"/>
      <c r="AF20" s="101"/>
      <c r="AG20" s="101"/>
      <c r="AH20" s="101"/>
      <c r="AI20" s="101"/>
      <c r="AJ20" s="101"/>
      <c r="AK20" s="101"/>
      <c r="AL20" s="101"/>
      <c r="AM20" s="4"/>
      <c r="AN20" s="4"/>
      <c r="AO20" s="4"/>
      <c r="AP20" s="4"/>
      <c r="AQ20" s="4"/>
      <c r="AR20" s="4"/>
      <c r="AS20" s="101"/>
      <c r="AT20" s="52">
        <f t="shared" si="0"/>
        <v>65.5</v>
      </c>
    </row>
    <row r="21" spans="1:46" ht="21" customHeight="1" x14ac:dyDescent="0.25">
      <c r="A21" s="7" t="s">
        <v>17</v>
      </c>
      <c r="B21" s="4"/>
      <c r="C21" s="4"/>
      <c r="D21" s="4"/>
      <c r="E21" s="28"/>
      <c r="F21" s="4"/>
      <c r="G21" s="4"/>
      <c r="H21" s="23"/>
      <c r="I21" s="101"/>
      <c r="J21" s="4"/>
      <c r="K21" s="4"/>
      <c r="L21" s="4"/>
      <c r="M21" s="4"/>
      <c r="N21" s="4"/>
      <c r="O21" s="4"/>
      <c r="P21" s="23"/>
      <c r="Q21" s="23"/>
      <c r="R21" s="23"/>
      <c r="S21" s="23"/>
      <c r="T21" s="23"/>
      <c r="U21" s="23"/>
      <c r="V21" s="23"/>
      <c r="W21" s="23"/>
      <c r="X21" s="15"/>
      <c r="Y21" s="15"/>
      <c r="Z21" s="4"/>
      <c r="AA21" s="23"/>
      <c r="AB21" s="32"/>
      <c r="AC21" s="4"/>
      <c r="AD21" s="32"/>
      <c r="AE21" s="32"/>
      <c r="AF21" s="23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52">
        <f t="shared" si="0"/>
        <v>0</v>
      </c>
    </row>
    <row r="22" spans="1:46" ht="27.75" customHeight="1" x14ac:dyDescent="0.25">
      <c r="A22" s="7" t="s">
        <v>40</v>
      </c>
      <c r="B22" s="90"/>
      <c r="C22" s="90">
        <v>0.2</v>
      </c>
      <c r="D22" s="90"/>
      <c r="E22" s="91"/>
      <c r="F22" s="101">
        <v>0.2</v>
      </c>
      <c r="G22" s="90"/>
      <c r="H22" s="4">
        <v>0.2</v>
      </c>
      <c r="I22" s="101"/>
      <c r="J22" s="90"/>
      <c r="K22" s="101"/>
      <c r="L22" s="90"/>
      <c r="M22" s="23">
        <v>0.2</v>
      </c>
      <c r="N22" s="83"/>
      <c r="O22" s="101"/>
      <c r="P22" s="23"/>
      <c r="Q22" s="23"/>
      <c r="R22" s="23"/>
      <c r="S22" s="23"/>
      <c r="T22" s="23"/>
      <c r="U22" s="23"/>
      <c r="V22" s="23"/>
      <c r="W22" s="23"/>
      <c r="X22" s="15"/>
      <c r="Y22" s="15"/>
      <c r="Z22" s="83"/>
      <c r="AA22" s="101"/>
      <c r="AB22" s="32">
        <v>0.2</v>
      </c>
      <c r="AC22" s="4"/>
      <c r="AD22" s="32"/>
      <c r="AE22" s="32"/>
      <c r="AF22" s="101"/>
      <c r="AG22" s="4"/>
      <c r="AH22" s="4"/>
      <c r="AI22" s="4"/>
      <c r="AJ22" s="4"/>
      <c r="AK22" s="4"/>
      <c r="AL22" s="101"/>
      <c r="AM22" s="4"/>
      <c r="AN22" s="4"/>
      <c r="AO22" s="4"/>
      <c r="AP22" s="4"/>
      <c r="AQ22" s="4"/>
      <c r="AR22" s="4"/>
      <c r="AS22" s="101"/>
      <c r="AT22" s="52">
        <f t="shared" si="0"/>
        <v>1</v>
      </c>
    </row>
    <row r="23" spans="1:46" ht="25.5" customHeight="1" x14ac:dyDescent="0.25">
      <c r="A23" s="7" t="s">
        <v>20</v>
      </c>
      <c r="B23" s="4"/>
      <c r="C23" s="4"/>
      <c r="D23" s="4"/>
      <c r="E23" s="28"/>
      <c r="F23" s="4"/>
      <c r="G23" s="4"/>
      <c r="H23" s="4"/>
      <c r="I23" s="4"/>
      <c r="J23" s="4"/>
      <c r="K23" s="4"/>
      <c r="L23" s="4"/>
      <c r="M23" s="4"/>
      <c r="N23" s="4"/>
      <c r="O23" s="4"/>
      <c r="P23" s="23"/>
      <c r="Q23" s="23"/>
      <c r="R23" s="23"/>
      <c r="S23" s="23"/>
      <c r="T23" s="23"/>
      <c r="U23" s="23"/>
      <c r="V23" s="23"/>
      <c r="W23" s="23"/>
      <c r="X23" s="15"/>
      <c r="Y23" s="15"/>
      <c r="Z23" s="4"/>
      <c r="AA23" s="23"/>
      <c r="AB23" s="32"/>
      <c r="AC23" s="4"/>
      <c r="AD23" s="32"/>
      <c r="AE23" s="32"/>
      <c r="AF23" s="23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52">
        <f t="shared" si="0"/>
        <v>0</v>
      </c>
    </row>
    <row r="24" spans="1:46" ht="21" customHeight="1" x14ac:dyDescent="0.25">
      <c r="A24" s="7" t="s">
        <v>41</v>
      </c>
      <c r="B24" s="100"/>
      <c r="C24" s="90">
        <v>1.1000000000000001</v>
      </c>
      <c r="D24" s="90"/>
      <c r="E24" s="28"/>
      <c r="F24" s="4"/>
      <c r="G24" s="4"/>
      <c r="H24" s="101">
        <v>1.08</v>
      </c>
      <c r="I24" s="4"/>
      <c r="J24" s="105"/>
      <c r="K24" s="4"/>
      <c r="L24" s="65"/>
      <c r="M24" s="4">
        <v>1.1000000000000001</v>
      </c>
      <c r="N24" s="83"/>
      <c r="O24" s="65"/>
      <c r="P24" s="23"/>
      <c r="Q24" s="23"/>
      <c r="R24" s="23"/>
      <c r="S24" s="23"/>
      <c r="T24" s="23"/>
      <c r="U24" s="23"/>
      <c r="V24" s="23"/>
      <c r="W24" s="23"/>
      <c r="X24" s="15"/>
      <c r="Y24" s="15"/>
      <c r="Z24" s="4"/>
      <c r="AA24" s="23"/>
      <c r="AB24" s="65"/>
      <c r="AC24" s="119"/>
      <c r="AD24" s="32"/>
      <c r="AE24" s="32"/>
      <c r="AF24" s="23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52">
        <f t="shared" si="0"/>
        <v>3.2800000000000002</v>
      </c>
    </row>
    <row r="25" spans="1:46" ht="21" customHeight="1" x14ac:dyDescent="0.25">
      <c r="A25" s="7" t="s">
        <v>42</v>
      </c>
      <c r="B25" s="90">
        <v>1.4</v>
      </c>
      <c r="C25" s="90">
        <v>4</v>
      </c>
      <c r="D25" s="90">
        <v>1.6</v>
      </c>
      <c r="E25" s="91" t="s">
        <v>104</v>
      </c>
      <c r="F25" s="90">
        <v>2.1</v>
      </c>
      <c r="G25" s="101">
        <v>1.6</v>
      </c>
      <c r="H25" s="101">
        <v>2.8</v>
      </c>
      <c r="I25" s="101">
        <v>2.4</v>
      </c>
      <c r="J25" s="101">
        <v>1.4</v>
      </c>
      <c r="K25" s="101">
        <v>2.1</v>
      </c>
      <c r="L25" s="101">
        <v>1.6</v>
      </c>
      <c r="M25" s="101">
        <v>4</v>
      </c>
      <c r="N25" s="90"/>
      <c r="O25" s="105">
        <v>2.4</v>
      </c>
      <c r="P25" s="23"/>
      <c r="Q25" s="23"/>
      <c r="R25" s="23"/>
      <c r="S25" s="23"/>
      <c r="T25" s="23"/>
      <c r="U25" s="23"/>
      <c r="V25" s="23"/>
      <c r="W25" s="23"/>
      <c r="X25" s="15"/>
      <c r="Y25" s="15"/>
      <c r="Z25" s="101"/>
      <c r="AA25" s="101">
        <v>1.6</v>
      </c>
      <c r="AB25" s="109">
        <v>1.6</v>
      </c>
      <c r="AC25" s="101"/>
      <c r="AD25" s="32"/>
      <c r="AE25" s="32"/>
      <c r="AF25" s="101"/>
      <c r="AG25" s="101"/>
      <c r="AH25" s="101"/>
      <c r="AI25" s="101"/>
      <c r="AJ25" s="101"/>
      <c r="AK25" s="101"/>
      <c r="AL25" s="101"/>
      <c r="AM25" s="4"/>
      <c r="AN25" s="101"/>
      <c r="AO25" s="4"/>
      <c r="AP25" s="4"/>
      <c r="AQ25" s="4"/>
      <c r="AR25" s="4"/>
      <c r="AS25" s="101"/>
      <c r="AT25" s="52">
        <f t="shared" si="0"/>
        <v>32</v>
      </c>
    </row>
    <row r="26" spans="1:46" ht="21" customHeight="1" x14ac:dyDescent="0.25">
      <c r="A26" s="7" t="s">
        <v>43</v>
      </c>
      <c r="B26" s="101">
        <v>6</v>
      </c>
      <c r="C26" s="90">
        <v>1.8</v>
      </c>
      <c r="D26" s="90"/>
      <c r="E26" s="91" t="s">
        <v>99</v>
      </c>
      <c r="F26" s="90"/>
      <c r="G26" s="90">
        <v>6.8</v>
      </c>
      <c r="H26" s="101">
        <v>1.5</v>
      </c>
      <c r="I26" s="90">
        <v>2</v>
      </c>
      <c r="J26" s="83"/>
      <c r="K26" s="101"/>
      <c r="L26" s="83">
        <v>4.9000000000000004</v>
      </c>
      <c r="M26" s="101">
        <v>1.8</v>
      </c>
      <c r="N26" s="90"/>
      <c r="O26" s="101"/>
      <c r="P26" s="23"/>
      <c r="Q26" s="23"/>
      <c r="R26" s="23"/>
      <c r="S26" s="23"/>
      <c r="T26" s="23"/>
      <c r="U26" s="23"/>
      <c r="V26" s="23"/>
      <c r="W26" s="23"/>
      <c r="X26" s="15"/>
      <c r="Y26" s="15"/>
      <c r="Z26" s="83"/>
      <c r="AA26" s="101">
        <v>6.3</v>
      </c>
      <c r="AB26" s="97"/>
      <c r="AC26" s="101"/>
      <c r="AD26" s="32"/>
      <c r="AE26" s="32"/>
      <c r="AF26" s="4"/>
      <c r="AG26" s="101"/>
      <c r="AH26" s="101"/>
      <c r="AI26" s="101"/>
      <c r="AJ26" s="101"/>
      <c r="AK26" s="101"/>
      <c r="AL26" s="101"/>
      <c r="AM26" s="4"/>
      <c r="AN26" s="4"/>
      <c r="AO26" s="4"/>
      <c r="AP26" s="4"/>
      <c r="AQ26" s="4"/>
      <c r="AR26" s="4"/>
      <c r="AS26" s="4"/>
      <c r="AT26" s="52">
        <f t="shared" si="0"/>
        <v>37.1</v>
      </c>
    </row>
    <row r="27" spans="1:46" ht="21" customHeight="1" x14ac:dyDescent="0.25">
      <c r="A27" s="7" t="s">
        <v>44</v>
      </c>
      <c r="B27" s="90"/>
      <c r="C27" s="90">
        <v>3.2</v>
      </c>
      <c r="D27" s="90">
        <v>1.6</v>
      </c>
      <c r="E27" s="91"/>
      <c r="F27" s="101"/>
      <c r="G27" s="101">
        <v>5</v>
      </c>
      <c r="H27" s="4"/>
      <c r="I27" s="91"/>
      <c r="J27" s="101"/>
      <c r="K27" s="90">
        <v>1.6</v>
      </c>
      <c r="L27" s="101"/>
      <c r="M27" s="4">
        <v>3.3</v>
      </c>
      <c r="N27" s="83"/>
      <c r="O27" s="83">
        <v>1.6</v>
      </c>
      <c r="P27" s="23"/>
      <c r="Q27" s="23"/>
      <c r="R27" s="23"/>
      <c r="S27" s="23"/>
      <c r="T27" s="23"/>
      <c r="U27" s="23"/>
      <c r="V27" s="23"/>
      <c r="W27" s="23"/>
      <c r="X27" s="15"/>
      <c r="Y27" s="15"/>
      <c r="Z27" s="101"/>
      <c r="AA27" s="83"/>
      <c r="AB27" s="38"/>
      <c r="AC27" s="90"/>
      <c r="AD27" s="32"/>
      <c r="AE27" s="32"/>
      <c r="AF27" s="4"/>
      <c r="AG27" s="101"/>
      <c r="AH27" s="101"/>
      <c r="AI27" s="101"/>
      <c r="AJ27" s="101"/>
      <c r="AK27" s="101"/>
      <c r="AL27" s="101"/>
      <c r="AM27" s="4"/>
      <c r="AN27" s="101"/>
      <c r="AO27" s="4"/>
      <c r="AP27" s="4"/>
      <c r="AQ27" s="4"/>
      <c r="AR27" s="4"/>
      <c r="AS27" s="4"/>
      <c r="AT27" s="52">
        <f t="shared" si="0"/>
        <v>16.3</v>
      </c>
    </row>
    <row r="28" spans="1:46" ht="21" customHeight="1" x14ac:dyDescent="0.25">
      <c r="A28" s="7" t="s">
        <v>45</v>
      </c>
      <c r="B28" s="90">
        <v>0.3</v>
      </c>
      <c r="C28" s="90">
        <v>0.7</v>
      </c>
      <c r="D28" s="90">
        <v>1</v>
      </c>
      <c r="E28" s="91" t="s">
        <v>92</v>
      </c>
      <c r="F28" s="90">
        <v>0.5</v>
      </c>
      <c r="G28" s="90">
        <v>0.5</v>
      </c>
      <c r="H28" s="101">
        <v>1</v>
      </c>
      <c r="I28" s="101">
        <v>1.5</v>
      </c>
      <c r="J28" s="101">
        <v>0.5</v>
      </c>
      <c r="K28" s="101">
        <v>0.5</v>
      </c>
      <c r="L28" s="101">
        <v>0.5</v>
      </c>
      <c r="M28" s="101">
        <v>0.7</v>
      </c>
      <c r="N28" s="90"/>
      <c r="O28" s="101">
        <v>1</v>
      </c>
      <c r="P28" s="23"/>
      <c r="Q28" s="23"/>
      <c r="R28" s="23"/>
      <c r="S28" s="23"/>
      <c r="T28" s="23"/>
      <c r="U28" s="23"/>
      <c r="V28" s="23"/>
      <c r="W28" s="23"/>
      <c r="X28" s="15"/>
      <c r="Y28" s="15"/>
      <c r="Z28" s="101"/>
      <c r="AA28" s="101">
        <v>1.3</v>
      </c>
      <c r="AB28" s="109">
        <v>0.5</v>
      </c>
      <c r="AC28" s="101"/>
      <c r="AD28" s="32"/>
      <c r="AE28" s="32"/>
      <c r="AF28" s="101"/>
      <c r="AG28" s="101"/>
      <c r="AH28" s="101"/>
      <c r="AI28" s="101"/>
      <c r="AJ28" s="101"/>
      <c r="AK28" s="101"/>
      <c r="AL28" s="101"/>
      <c r="AM28" s="4"/>
      <c r="AN28" s="101"/>
      <c r="AO28" s="4"/>
      <c r="AP28" s="4"/>
      <c r="AQ28" s="4"/>
      <c r="AR28" s="4"/>
      <c r="AS28" s="101"/>
      <c r="AT28" s="52">
        <f t="shared" si="0"/>
        <v>11.5</v>
      </c>
    </row>
    <row r="29" spans="1:46" ht="21" customHeight="1" x14ac:dyDescent="0.25">
      <c r="A29" s="7" t="s">
        <v>24</v>
      </c>
      <c r="B29" s="4"/>
      <c r="C29" s="23"/>
      <c r="D29" s="23"/>
      <c r="E29" s="28"/>
      <c r="F29" s="102"/>
      <c r="G29" s="4"/>
      <c r="H29" s="4"/>
      <c r="I29" s="4"/>
      <c r="J29" s="4"/>
      <c r="K29" s="4"/>
      <c r="L29" s="4"/>
      <c r="M29" s="23"/>
      <c r="N29" s="4"/>
      <c r="O29" s="4"/>
      <c r="P29" s="23"/>
      <c r="Q29" s="23"/>
      <c r="R29" s="23"/>
      <c r="S29" s="23"/>
      <c r="T29" s="23"/>
      <c r="U29" s="23"/>
      <c r="V29" s="23"/>
      <c r="W29" s="23"/>
      <c r="X29" s="15"/>
      <c r="Y29" s="15"/>
      <c r="Z29" s="83"/>
      <c r="AA29" s="23"/>
      <c r="AB29" s="32"/>
      <c r="AC29" s="4"/>
      <c r="AD29" s="32"/>
      <c r="AE29" s="32"/>
      <c r="AF29" s="23"/>
      <c r="AG29" s="4"/>
      <c r="AH29" s="4"/>
      <c r="AI29" s="4"/>
      <c r="AJ29" s="4"/>
      <c r="AK29" s="4"/>
      <c r="AL29" s="65"/>
      <c r="AM29" s="4"/>
      <c r="AN29" s="4"/>
      <c r="AO29" s="4"/>
      <c r="AP29" s="4"/>
      <c r="AQ29" s="4"/>
      <c r="AR29" s="4"/>
      <c r="AS29" s="4"/>
      <c r="AT29" s="52">
        <f t="shared" si="0"/>
        <v>0</v>
      </c>
    </row>
    <row r="30" spans="1:46" ht="21" customHeight="1" x14ac:dyDescent="0.25">
      <c r="A30" s="7" t="s">
        <v>46</v>
      </c>
      <c r="B30" s="90">
        <v>2.0720000000000001</v>
      </c>
      <c r="C30" s="90">
        <v>2.71</v>
      </c>
      <c r="D30" s="90">
        <v>2.6459999999999999</v>
      </c>
      <c r="E30" s="91" t="s">
        <v>91</v>
      </c>
      <c r="F30" s="91" t="s">
        <v>111</v>
      </c>
      <c r="G30" s="91" t="s">
        <v>114</v>
      </c>
      <c r="H30" s="101">
        <v>2.8879999999999999</v>
      </c>
      <c r="I30" s="101">
        <v>3.476</v>
      </c>
      <c r="J30" s="101">
        <v>3.0019999999999998</v>
      </c>
      <c r="K30" s="101">
        <v>2.5499999999999998</v>
      </c>
      <c r="L30" s="101">
        <v>3.1480000000000001</v>
      </c>
      <c r="M30" s="101">
        <v>2.71</v>
      </c>
      <c r="N30" s="90"/>
      <c r="O30" s="101">
        <v>2.63</v>
      </c>
      <c r="P30" s="23"/>
      <c r="Q30" s="23"/>
      <c r="R30" s="23"/>
      <c r="S30" s="23"/>
      <c r="T30" s="23"/>
      <c r="U30" s="23"/>
      <c r="V30" s="23"/>
      <c r="W30" s="23"/>
      <c r="X30" s="15"/>
      <c r="Y30" s="15"/>
      <c r="Z30" s="101"/>
      <c r="AA30" s="101">
        <v>3.0590000000000002</v>
      </c>
      <c r="AB30" s="109">
        <v>3.0590000000000002</v>
      </c>
      <c r="AC30" s="101"/>
      <c r="AD30" s="32"/>
      <c r="AE30" s="32"/>
      <c r="AF30" s="101"/>
      <c r="AG30" s="101"/>
      <c r="AH30" s="101"/>
      <c r="AI30" s="101"/>
      <c r="AJ30" s="101"/>
      <c r="AK30" s="101"/>
      <c r="AL30" s="101"/>
      <c r="AM30" s="4"/>
      <c r="AN30" s="101"/>
      <c r="AO30" s="4"/>
      <c r="AP30" s="4"/>
      <c r="AQ30" s="4"/>
      <c r="AR30" s="4"/>
      <c r="AS30" s="101"/>
      <c r="AT30" s="52">
        <f t="shared" si="0"/>
        <v>43.46</v>
      </c>
    </row>
    <row r="31" spans="1:46" ht="21" customHeight="1" x14ac:dyDescent="0.25">
      <c r="A31" s="7" t="s">
        <v>47</v>
      </c>
      <c r="B31" s="91" t="s">
        <v>83</v>
      </c>
      <c r="C31" s="91" t="s">
        <v>84</v>
      </c>
      <c r="D31" s="91" t="s">
        <v>85</v>
      </c>
      <c r="E31" s="99" t="s">
        <v>112</v>
      </c>
      <c r="F31" s="93">
        <v>76</v>
      </c>
      <c r="G31" s="93">
        <v>78</v>
      </c>
      <c r="H31" s="106">
        <v>52</v>
      </c>
      <c r="I31" s="106">
        <v>53</v>
      </c>
      <c r="J31" s="102" t="s">
        <v>123</v>
      </c>
      <c r="K31" s="106">
        <v>48</v>
      </c>
      <c r="L31" s="106">
        <v>78</v>
      </c>
      <c r="M31" s="106">
        <v>50</v>
      </c>
      <c r="N31" s="93"/>
      <c r="O31" s="106">
        <v>78</v>
      </c>
      <c r="P31" s="26"/>
      <c r="Q31" s="26"/>
      <c r="R31" s="26"/>
      <c r="S31" s="26"/>
      <c r="T31" s="26"/>
      <c r="U31" s="26"/>
      <c r="V31" s="26"/>
      <c r="W31" s="26"/>
      <c r="X31" s="16"/>
      <c r="Y31" s="16"/>
      <c r="Z31" s="106"/>
      <c r="AA31" s="106">
        <v>53</v>
      </c>
      <c r="AB31" s="111">
        <v>60</v>
      </c>
      <c r="AC31" s="106"/>
      <c r="AD31" s="33"/>
      <c r="AE31" s="33"/>
      <c r="AF31" s="102"/>
      <c r="AG31" s="102"/>
      <c r="AH31" s="102"/>
      <c r="AI31" s="102"/>
      <c r="AJ31" s="102"/>
      <c r="AK31" s="102"/>
      <c r="AL31" s="106"/>
      <c r="AM31" s="4"/>
      <c r="AN31" s="106"/>
      <c r="AO31" s="4"/>
      <c r="AP31" s="4"/>
      <c r="AQ31" s="4"/>
      <c r="AR31" s="4"/>
      <c r="AS31" s="106"/>
      <c r="AT31" s="52">
        <f t="shared" si="0"/>
        <v>960</v>
      </c>
    </row>
    <row r="32" spans="1:46" ht="21" customHeight="1" x14ac:dyDescent="0.25">
      <c r="A32" s="7" t="s">
        <v>48</v>
      </c>
      <c r="B32" s="57"/>
      <c r="C32" s="23"/>
      <c r="D32" s="23"/>
      <c r="E32" s="28"/>
      <c r="F32" s="4"/>
      <c r="G32" s="101"/>
      <c r="H32" s="4"/>
      <c r="I32" s="4"/>
      <c r="J32" s="90"/>
      <c r="K32" s="4"/>
      <c r="L32" s="4"/>
      <c r="M32" s="4"/>
      <c r="N32" s="4"/>
      <c r="O32" s="4"/>
      <c r="P32" s="23"/>
      <c r="Q32" s="23"/>
      <c r="R32" s="23"/>
      <c r="S32" s="23"/>
      <c r="T32" s="23"/>
      <c r="U32" s="23"/>
      <c r="V32" s="23"/>
      <c r="W32" s="23"/>
      <c r="X32" s="15"/>
      <c r="Y32" s="15"/>
      <c r="Z32" s="4"/>
      <c r="AA32" s="83"/>
      <c r="AB32" s="32"/>
      <c r="AC32" s="101"/>
      <c r="AD32" s="32"/>
      <c r="AE32" s="32"/>
      <c r="AF32" s="23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52">
        <f t="shared" si="0"/>
        <v>0</v>
      </c>
    </row>
    <row r="33" spans="1:46" ht="21" customHeight="1" x14ac:dyDescent="0.25">
      <c r="A33" s="7" t="s">
        <v>49</v>
      </c>
      <c r="B33" s="90">
        <v>1.4</v>
      </c>
      <c r="C33" s="90">
        <v>5.6</v>
      </c>
      <c r="D33" s="90">
        <v>1.6</v>
      </c>
      <c r="E33" s="91" t="s">
        <v>104</v>
      </c>
      <c r="F33" s="90">
        <v>1.4</v>
      </c>
      <c r="G33" s="101">
        <v>7.5</v>
      </c>
      <c r="H33" s="101">
        <v>1.4</v>
      </c>
      <c r="I33" s="101">
        <v>2.4</v>
      </c>
      <c r="J33" s="101">
        <v>0.7</v>
      </c>
      <c r="K33" s="101">
        <v>2.1</v>
      </c>
      <c r="L33" s="101">
        <v>9.6</v>
      </c>
      <c r="M33" s="101">
        <v>5.6</v>
      </c>
      <c r="N33" s="90"/>
      <c r="O33" s="101">
        <v>2.4</v>
      </c>
      <c r="P33" s="23"/>
      <c r="Q33" s="23"/>
      <c r="R33" s="23"/>
      <c r="S33" s="23"/>
      <c r="T33" s="23"/>
      <c r="U33" s="23"/>
      <c r="V33" s="23"/>
      <c r="W33" s="23"/>
      <c r="X33" s="15"/>
      <c r="Y33" s="15"/>
      <c r="Z33" s="101"/>
      <c r="AA33" s="101">
        <v>1.6</v>
      </c>
      <c r="AB33" s="109">
        <v>0.8</v>
      </c>
      <c r="AC33" s="101"/>
      <c r="AD33" s="32"/>
      <c r="AE33" s="32"/>
      <c r="AF33" s="101"/>
      <c r="AG33" s="101"/>
      <c r="AH33" s="101"/>
      <c r="AI33" s="101"/>
      <c r="AJ33" s="101"/>
      <c r="AK33" s="101"/>
      <c r="AL33" s="101"/>
      <c r="AM33" s="4"/>
      <c r="AN33" s="101"/>
      <c r="AO33" s="4"/>
      <c r="AP33" s="4"/>
      <c r="AQ33" s="4"/>
      <c r="AR33" s="4"/>
      <c r="AS33" s="101"/>
      <c r="AT33" s="52">
        <f t="shared" si="0"/>
        <v>45.499999999999993</v>
      </c>
    </row>
    <row r="34" spans="1:46" ht="21" customHeight="1" x14ac:dyDescent="0.25">
      <c r="A34" s="7" t="s">
        <v>50</v>
      </c>
      <c r="B34" s="90"/>
      <c r="C34" s="90">
        <v>0.5</v>
      </c>
      <c r="D34" s="90">
        <v>0.5</v>
      </c>
      <c r="E34" s="91" t="s">
        <v>98</v>
      </c>
      <c r="F34" s="90"/>
      <c r="G34" s="102" t="s">
        <v>106</v>
      </c>
      <c r="H34" s="101"/>
      <c r="I34" s="101">
        <v>6</v>
      </c>
      <c r="J34" s="101"/>
      <c r="K34" s="101">
        <v>2.5</v>
      </c>
      <c r="L34" s="90">
        <v>3</v>
      </c>
      <c r="M34" s="101">
        <v>0.5</v>
      </c>
      <c r="N34" s="90"/>
      <c r="O34" s="101">
        <v>0.5</v>
      </c>
      <c r="P34" s="23"/>
      <c r="Q34" s="23"/>
      <c r="R34" s="23"/>
      <c r="S34" s="23"/>
      <c r="T34" s="23"/>
      <c r="U34" s="23"/>
      <c r="V34" s="23"/>
      <c r="W34" s="23"/>
      <c r="X34" s="15"/>
      <c r="Y34" s="15"/>
      <c r="Z34" s="101"/>
      <c r="AA34" s="101">
        <v>5.6</v>
      </c>
      <c r="AB34" s="109"/>
      <c r="AC34" s="101"/>
      <c r="AD34" s="32"/>
      <c r="AE34" s="32"/>
      <c r="AF34" s="101"/>
      <c r="AG34" s="4"/>
      <c r="AH34" s="4"/>
      <c r="AI34" s="4"/>
      <c r="AJ34" s="4"/>
      <c r="AK34" s="4"/>
      <c r="AL34" s="101"/>
      <c r="AM34" s="4"/>
      <c r="AN34" s="101"/>
      <c r="AO34" s="4"/>
      <c r="AP34" s="4"/>
      <c r="AQ34" s="4"/>
      <c r="AR34" s="4"/>
      <c r="AS34" s="101"/>
      <c r="AT34" s="52">
        <f t="shared" si="0"/>
        <v>25.4</v>
      </c>
    </row>
    <row r="35" spans="1:46" ht="21" customHeight="1" x14ac:dyDescent="0.25">
      <c r="A35" s="7" t="s">
        <v>18</v>
      </c>
      <c r="B35" s="4"/>
      <c r="C35" s="101"/>
      <c r="D35" s="101">
        <v>6.1</v>
      </c>
      <c r="E35" s="91"/>
      <c r="F35" s="83"/>
      <c r="G35" s="4"/>
      <c r="H35" s="4"/>
      <c r="I35" s="101">
        <v>6</v>
      </c>
      <c r="J35" s="4"/>
      <c r="K35" s="83"/>
      <c r="L35" s="4"/>
      <c r="M35" s="90"/>
      <c r="N35" s="90"/>
      <c r="O35" s="101"/>
      <c r="P35" s="23"/>
      <c r="Q35" s="23"/>
      <c r="R35" s="23"/>
      <c r="S35" s="23"/>
      <c r="T35" s="23"/>
      <c r="U35" s="23"/>
      <c r="V35" s="23"/>
      <c r="W35" s="23"/>
      <c r="X35" s="15"/>
      <c r="Y35" s="15"/>
      <c r="Z35" s="4"/>
      <c r="AA35" s="23">
        <v>6</v>
      </c>
      <c r="AB35" s="38"/>
      <c r="AC35" s="90"/>
      <c r="AD35" s="32"/>
      <c r="AE35" s="32"/>
      <c r="AF35" s="105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52">
        <f t="shared" si="0"/>
        <v>18.100000000000001</v>
      </c>
    </row>
    <row r="36" spans="1:46" ht="24.75" customHeight="1" x14ac:dyDescent="0.25">
      <c r="A36" s="7" t="s">
        <v>12</v>
      </c>
      <c r="B36" s="90"/>
      <c r="C36" s="90">
        <v>6</v>
      </c>
      <c r="D36" s="90"/>
      <c r="E36" s="102"/>
      <c r="F36" s="83"/>
      <c r="G36" s="90">
        <v>6</v>
      </c>
      <c r="H36" s="101"/>
      <c r="I36" s="90"/>
      <c r="J36" s="83"/>
      <c r="K36" s="4"/>
      <c r="L36" s="101"/>
      <c r="M36" s="4">
        <v>6</v>
      </c>
      <c r="N36" s="90"/>
      <c r="O36" s="23"/>
      <c r="P36" s="23"/>
      <c r="Q36" s="23"/>
      <c r="R36" s="23"/>
      <c r="S36" s="23"/>
      <c r="T36" s="23"/>
      <c r="U36" s="23"/>
      <c r="V36" s="23"/>
      <c r="W36" s="23"/>
      <c r="X36" s="15"/>
      <c r="Y36" s="15"/>
      <c r="Z36" s="4"/>
      <c r="AA36" s="90"/>
      <c r="AB36" s="109"/>
      <c r="AC36" s="101"/>
      <c r="AD36" s="32"/>
      <c r="AE36" s="32"/>
      <c r="AF36" s="23"/>
      <c r="AG36" s="4"/>
      <c r="AH36" s="4"/>
      <c r="AI36" s="4"/>
      <c r="AJ36" s="4"/>
      <c r="AK36" s="4"/>
      <c r="AL36" s="101"/>
      <c r="AM36" s="4"/>
      <c r="AN36" s="4"/>
      <c r="AO36" s="4"/>
      <c r="AP36" s="4"/>
      <c r="AQ36" s="4"/>
      <c r="AR36" s="4"/>
      <c r="AS36" s="4"/>
      <c r="AT36" s="52">
        <f t="shared" si="0"/>
        <v>18</v>
      </c>
    </row>
    <row r="37" spans="1:46" ht="21" customHeight="1" x14ac:dyDescent="0.25">
      <c r="A37" s="7" t="s">
        <v>51</v>
      </c>
      <c r="B37" s="105">
        <v>4.5</v>
      </c>
      <c r="C37" s="90"/>
      <c r="D37" s="90"/>
      <c r="E37" s="102"/>
      <c r="F37" s="90"/>
      <c r="G37" s="4">
        <v>4.5</v>
      </c>
      <c r="H37" s="83"/>
      <c r="I37" s="4"/>
      <c r="J37" s="90"/>
      <c r="K37" s="4"/>
      <c r="L37" s="4">
        <v>4.5</v>
      </c>
      <c r="M37" s="105"/>
      <c r="N37" s="65"/>
      <c r="O37" s="90"/>
      <c r="P37" s="23"/>
      <c r="Q37" s="23"/>
      <c r="R37" s="23"/>
      <c r="S37" s="23"/>
      <c r="T37" s="23"/>
      <c r="U37" s="23"/>
      <c r="V37" s="23"/>
      <c r="W37" s="23"/>
      <c r="X37" s="15"/>
      <c r="Y37" s="15"/>
      <c r="Z37" s="90"/>
      <c r="AA37" s="23"/>
      <c r="AB37" s="109"/>
      <c r="AC37" s="4"/>
      <c r="AD37" s="32"/>
      <c r="AE37" s="32"/>
      <c r="AF37" s="90"/>
      <c r="AG37" s="101"/>
      <c r="AH37" s="101"/>
      <c r="AI37" s="101"/>
      <c r="AJ37" s="101"/>
      <c r="AK37" s="101"/>
      <c r="AL37" s="4"/>
      <c r="AM37" s="4"/>
      <c r="AN37" s="4"/>
      <c r="AO37" s="4"/>
      <c r="AP37" s="4"/>
      <c r="AQ37" s="4"/>
      <c r="AR37" s="4"/>
      <c r="AS37" s="4"/>
      <c r="AT37" s="52">
        <f t="shared" si="0"/>
        <v>13.5</v>
      </c>
    </row>
    <row r="38" spans="1:46" ht="21" customHeight="1" x14ac:dyDescent="0.25">
      <c r="A38" s="7" t="s">
        <v>1</v>
      </c>
      <c r="B38" s="100"/>
      <c r="C38" s="90">
        <v>8</v>
      </c>
      <c r="D38" s="90"/>
      <c r="E38" s="28"/>
      <c r="F38" s="4"/>
      <c r="G38" s="101"/>
      <c r="H38" s="4"/>
      <c r="I38" s="83"/>
      <c r="J38" s="101"/>
      <c r="K38" s="23">
        <v>8</v>
      </c>
      <c r="L38" s="4"/>
      <c r="M38" s="4">
        <v>8</v>
      </c>
      <c r="N38" s="83"/>
      <c r="O38" s="101"/>
      <c r="P38" s="23"/>
      <c r="Q38" s="23"/>
      <c r="R38" s="23"/>
      <c r="S38" s="23"/>
      <c r="T38" s="23"/>
      <c r="U38" s="23"/>
      <c r="V38" s="23"/>
      <c r="W38" s="23"/>
      <c r="X38" s="15"/>
      <c r="Y38" s="15"/>
      <c r="Z38" s="4"/>
      <c r="AA38" s="23"/>
      <c r="AB38" s="32"/>
      <c r="AC38" s="4"/>
      <c r="AD38" s="32"/>
      <c r="AE38" s="32"/>
      <c r="AF38" s="4"/>
      <c r="AG38" s="101"/>
      <c r="AH38" s="101"/>
      <c r="AI38" s="101"/>
      <c r="AJ38" s="101"/>
      <c r="AK38" s="101"/>
      <c r="AL38" s="4"/>
      <c r="AM38" s="4"/>
      <c r="AN38" s="4"/>
      <c r="AO38" s="4"/>
      <c r="AP38" s="4"/>
      <c r="AQ38" s="4"/>
      <c r="AR38" s="4"/>
      <c r="AS38" s="4"/>
      <c r="AT38" s="52">
        <f t="shared" si="0"/>
        <v>24</v>
      </c>
    </row>
    <row r="39" spans="1:46" ht="21" customHeight="1" x14ac:dyDescent="0.25">
      <c r="A39" s="7" t="s">
        <v>52</v>
      </c>
      <c r="B39" s="101">
        <v>1.8</v>
      </c>
      <c r="C39" s="90"/>
      <c r="D39" s="90"/>
      <c r="E39" s="102" t="s">
        <v>100</v>
      </c>
      <c r="F39" s="90">
        <v>3.3</v>
      </c>
      <c r="G39" s="90"/>
      <c r="H39" s="101"/>
      <c r="I39" s="83"/>
      <c r="J39" s="101"/>
      <c r="K39" s="90">
        <v>3.9</v>
      </c>
      <c r="L39" s="101"/>
      <c r="M39" s="90"/>
      <c r="N39" s="83"/>
      <c r="O39" s="90"/>
      <c r="P39" s="23"/>
      <c r="Q39" s="23"/>
      <c r="R39" s="23"/>
      <c r="S39" s="23"/>
      <c r="T39" s="23"/>
      <c r="U39" s="23"/>
      <c r="V39" s="23"/>
      <c r="W39" s="23"/>
      <c r="X39" s="15"/>
      <c r="Y39" s="15"/>
      <c r="Z39" s="4"/>
      <c r="AA39" s="101">
        <v>4</v>
      </c>
      <c r="AB39" s="32">
        <v>1.6</v>
      </c>
      <c r="AC39" s="4"/>
      <c r="AD39" s="32"/>
      <c r="AE39" s="32"/>
      <c r="AF39" s="101"/>
      <c r="AG39" s="101"/>
      <c r="AH39" s="101"/>
      <c r="AI39" s="101"/>
      <c r="AJ39" s="101"/>
      <c r="AK39" s="101"/>
      <c r="AL39" s="4"/>
      <c r="AM39" s="4"/>
      <c r="AN39" s="4"/>
      <c r="AO39" s="4"/>
      <c r="AP39" s="4"/>
      <c r="AQ39" s="4"/>
      <c r="AR39" s="4"/>
      <c r="AS39" s="4"/>
      <c r="AT39" s="52">
        <f t="shared" si="0"/>
        <v>18.399999999999999</v>
      </c>
    </row>
    <row r="40" spans="1:46" ht="21" customHeight="1" x14ac:dyDescent="0.25">
      <c r="A40" s="7" t="s">
        <v>14</v>
      </c>
      <c r="B40" s="4"/>
      <c r="C40" s="83"/>
      <c r="D40" s="83"/>
      <c r="E40" s="28"/>
      <c r="F40" s="101">
        <v>3.8</v>
      </c>
      <c r="G40" s="4">
        <v>1.8</v>
      </c>
      <c r="H40" s="101"/>
      <c r="I40" s="91"/>
      <c r="J40" s="83"/>
      <c r="K40" s="4"/>
      <c r="L40" s="4"/>
      <c r="M40" s="4"/>
      <c r="N40" s="90"/>
      <c r="O40" s="23"/>
      <c r="P40" s="23"/>
      <c r="Q40" s="23"/>
      <c r="R40" s="23"/>
      <c r="S40" s="23"/>
      <c r="T40" s="23"/>
      <c r="U40" s="23"/>
      <c r="V40" s="23"/>
      <c r="W40" s="23"/>
      <c r="X40" s="15"/>
      <c r="Y40" s="15"/>
      <c r="Z40" s="4"/>
      <c r="AA40" s="101">
        <v>1.8</v>
      </c>
      <c r="AB40" s="38"/>
      <c r="AC40" s="101"/>
      <c r="AD40" s="32"/>
      <c r="AE40" s="32"/>
      <c r="AF40" s="23"/>
      <c r="AG40" s="4"/>
      <c r="AH40" s="4"/>
      <c r="AI40" s="4"/>
      <c r="AJ40" s="4"/>
      <c r="AK40" s="4"/>
      <c r="AL40" s="101"/>
      <c r="AM40" s="4"/>
      <c r="AN40" s="101"/>
      <c r="AO40" s="4"/>
      <c r="AP40" s="4"/>
      <c r="AQ40" s="4"/>
      <c r="AR40" s="4"/>
      <c r="AS40" s="4"/>
      <c r="AT40" s="52">
        <f t="shared" si="0"/>
        <v>7.3999999999999995</v>
      </c>
    </row>
    <row r="41" spans="1:46" ht="21" customHeight="1" x14ac:dyDescent="0.25">
      <c r="A41" s="7" t="s">
        <v>27</v>
      </c>
      <c r="B41" s="101"/>
      <c r="C41" s="4">
        <v>6.1</v>
      </c>
      <c r="D41" s="4"/>
      <c r="E41" s="91"/>
      <c r="F41" s="90"/>
      <c r="G41" s="4"/>
      <c r="H41" s="101">
        <v>6</v>
      </c>
      <c r="I41" s="4"/>
      <c r="J41" s="4"/>
      <c r="K41" s="4"/>
      <c r="L41" s="4"/>
      <c r="M41" s="101">
        <v>6</v>
      </c>
      <c r="N41" s="4"/>
      <c r="O41" s="90"/>
      <c r="P41" s="23"/>
      <c r="Q41" s="23"/>
      <c r="R41" s="23"/>
      <c r="S41" s="23"/>
      <c r="T41" s="23"/>
      <c r="U41" s="23"/>
      <c r="V41" s="23"/>
      <c r="W41" s="23"/>
      <c r="X41" s="15"/>
      <c r="Y41" s="15"/>
      <c r="Z41" s="83"/>
      <c r="AA41" s="65"/>
      <c r="AB41" s="32"/>
      <c r="AC41" s="101"/>
      <c r="AD41" s="32"/>
      <c r="AE41" s="32"/>
      <c r="AF41" s="90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101"/>
      <c r="AT41" s="52">
        <f t="shared" si="0"/>
        <v>18.100000000000001</v>
      </c>
    </row>
    <row r="42" spans="1:46" ht="21" customHeight="1" x14ac:dyDescent="0.25">
      <c r="A42" s="7" t="s">
        <v>53</v>
      </c>
      <c r="B42" s="101"/>
      <c r="C42" s="101">
        <v>6.3</v>
      </c>
      <c r="D42" s="101">
        <v>2.7</v>
      </c>
      <c r="E42" s="91"/>
      <c r="F42" s="90">
        <v>1.1000000000000001</v>
      </c>
      <c r="G42" s="102"/>
      <c r="H42" s="101"/>
      <c r="I42" s="83"/>
      <c r="J42" s="90">
        <v>4</v>
      </c>
      <c r="K42" s="101">
        <v>6.3</v>
      </c>
      <c r="L42" s="101"/>
      <c r="M42" s="101">
        <v>6.6</v>
      </c>
      <c r="N42" s="83"/>
      <c r="O42" s="101">
        <v>2.4</v>
      </c>
      <c r="P42" s="23"/>
      <c r="Q42" s="23"/>
      <c r="R42" s="23"/>
      <c r="S42" s="23"/>
      <c r="T42" s="23"/>
      <c r="U42" s="23"/>
      <c r="V42" s="23"/>
      <c r="W42" s="23"/>
      <c r="X42" s="15"/>
      <c r="Y42" s="15"/>
      <c r="Z42" s="90"/>
      <c r="AA42" s="90">
        <v>1.8</v>
      </c>
      <c r="AB42" s="109">
        <v>1.1000000000000001</v>
      </c>
      <c r="AC42" s="90"/>
      <c r="AD42" s="32"/>
      <c r="AE42" s="32"/>
      <c r="AF42" s="101"/>
      <c r="AG42" s="101"/>
      <c r="AH42" s="101"/>
      <c r="AI42" s="101"/>
      <c r="AJ42" s="101"/>
      <c r="AK42" s="101"/>
      <c r="AL42" s="4"/>
      <c r="AM42" s="4"/>
      <c r="AN42" s="101"/>
      <c r="AO42" s="4"/>
      <c r="AP42" s="4"/>
      <c r="AQ42" s="4"/>
      <c r="AR42" s="4"/>
      <c r="AS42" s="101"/>
      <c r="AT42" s="52">
        <f t="shared" si="0"/>
        <v>32.299999999999997</v>
      </c>
    </row>
    <row r="43" spans="1:46" ht="21" customHeight="1" x14ac:dyDescent="0.25">
      <c r="A43" s="7" t="s">
        <v>54</v>
      </c>
      <c r="B43" s="4"/>
      <c r="C43" s="101">
        <v>22</v>
      </c>
      <c r="D43" s="101"/>
      <c r="E43" s="91"/>
      <c r="F43" s="90">
        <v>6</v>
      </c>
      <c r="G43" s="4"/>
      <c r="H43" s="4">
        <v>17.600000000000001</v>
      </c>
      <c r="I43" s="101"/>
      <c r="J43" s="90"/>
      <c r="K43" s="23"/>
      <c r="L43" s="4"/>
      <c r="M43" s="4">
        <v>18</v>
      </c>
      <c r="N43" s="83"/>
      <c r="O43" s="101"/>
      <c r="P43" s="23"/>
      <c r="Q43" s="23"/>
      <c r="R43" s="23"/>
      <c r="S43" s="23"/>
      <c r="T43" s="23"/>
      <c r="U43" s="23"/>
      <c r="V43" s="23"/>
      <c r="W43" s="23"/>
      <c r="X43" s="15"/>
      <c r="Y43" s="15"/>
      <c r="Z43" s="4"/>
      <c r="AA43" s="101"/>
      <c r="AB43" s="32"/>
      <c r="AC43" s="4"/>
      <c r="AD43" s="32"/>
      <c r="AE43" s="32"/>
      <c r="AF43" s="101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101"/>
      <c r="AT43" s="52">
        <f t="shared" si="0"/>
        <v>63.6</v>
      </c>
    </row>
    <row r="44" spans="1:46" ht="22.5" customHeight="1" x14ac:dyDescent="0.25">
      <c r="A44" s="7" t="s">
        <v>55</v>
      </c>
      <c r="B44" s="90">
        <v>5.18</v>
      </c>
      <c r="C44" s="90">
        <v>5.4450000000000003</v>
      </c>
      <c r="D44" s="90">
        <v>6.44</v>
      </c>
      <c r="E44" s="91" t="s">
        <v>101</v>
      </c>
      <c r="F44" s="90">
        <v>5.7759999999999998</v>
      </c>
      <c r="G44" s="101">
        <v>7.31</v>
      </c>
      <c r="H44" s="101">
        <v>5.7759999999999998</v>
      </c>
      <c r="I44" s="101">
        <v>6.7939999999999996</v>
      </c>
      <c r="J44" s="101">
        <v>6.0039999999999996</v>
      </c>
      <c r="K44" s="101">
        <v>6.12</v>
      </c>
      <c r="L44" s="101">
        <v>5.3460000000000001</v>
      </c>
      <c r="M44" s="101">
        <v>5.4450000000000003</v>
      </c>
      <c r="N44" s="90"/>
      <c r="O44" s="101">
        <v>6.4</v>
      </c>
      <c r="P44" s="23"/>
      <c r="Q44" s="23"/>
      <c r="R44" s="23"/>
      <c r="S44" s="23"/>
      <c r="T44" s="23"/>
      <c r="U44" s="23"/>
      <c r="V44" s="23"/>
      <c r="W44" s="23"/>
      <c r="X44" s="15"/>
      <c r="Y44" s="15"/>
      <c r="Z44" s="101"/>
      <c r="AA44" s="101">
        <v>7.7279999999999998</v>
      </c>
      <c r="AB44" s="109">
        <v>5.3129999999999997</v>
      </c>
      <c r="AC44" s="101"/>
      <c r="AD44" s="32"/>
      <c r="AE44" s="32"/>
      <c r="AF44" s="101"/>
      <c r="AG44" s="101"/>
      <c r="AH44" s="101"/>
      <c r="AI44" s="101"/>
      <c r="AJ44" s="101"/>
      <c r="AK44" s="101"/>
      <c r="AL44" s="101"/>
      <c r="AM44" s="4"/>
      <c r="AN44" s="101"/>
      <c r="AO44" s="4"/>
      <c r="AP44" s="4"/>
      <c r="AQ44" s="4"/>
      <c r="AR44" s="4"/>
      <c r="AS44" s="101"/>
      <c r="AT44" s="52">
        <f t="shared" si="0"/>
        <v>92.324999999999989</v>
      </c>
    </row>
    <row r="45" spans="1:46" ht="21" customHeight="1" x14ac:dyDescent="0.25">
      <c r="A45" s="7" t="s">
        <v>56</v>
      </c>
      <c r="B45" s="90"/>
      <c r="C45" s="90">
        <v>7</v>
      </c>
      <c r="D45" s="90"/>
      <c r="E45" s="91" t="s">
        <v>105</v>
      </c>
      <c r="F45" s="90"/>
      <c r="G45" s="83"/>
      <c r="H45" s="90"/>
      <c r="I45" s="4">
        <v>7</v>
      </c>
      <c r="J45" s="90">
        <v>8.5</v>
      </c>
      <c r="K45" s="4"/>
      <c r="L45" s="101"/>
      <c r="M45" s="4">
        <v>8</v>
      </c>
      <c r="N45" s="4"/>
      <c r="O45" s="90"/>
      <c r="P45" s="23"/>
      <c r="Q45" s="23"/>
      <c r="R45" s="23"/>
      <c r="S45" s="23"/>
      <c r="T45" s="23"/>
      <c r="U45" s="23"/>
      <c r="V45" s="23"/>
      <c r="W45" s="23"/>
      <c r="X45" s="15"/>
      <c r="Y45" s="15"/>
      <c r="Z45" s="4"/>
      <c r="AA45" s="90"/>
      <c r="AB45" s="32">
        <v>8</v>
      </c>
      <c r="AC45" s="4"/>
      <c r="AD45" s="32"/>
      <c r="AE45" s="32"/>
      <c r="AF45" s="23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52">
        <f t="shared" si="0"/>
        <v>45.6</v>
      </c>
    </row>
    <row r="46" spans="1:46" ht="21" customHeight="1" x14ac:dyDescent="0.25">
      <c r="A46" s="7" t="s">
        <v>57</v>
      </c>
      <c r="B46" s="90"/>
      <c r="C46" s="90">
        <v>1.4</v>
      </c>
      <c r="D46" s="90"/>
      <c r="E46" s="91" t="s">
        <v>96</v>
      </c>
      <c r="F46" s="101"/>
      <c r="G46" s="101">
        <v>1.6</v>
      </c>
      <c r="H46" s="101"/>
      <c r="I46" s="101">
        <v>1.4</v>
      </c>
      <c r="J46" s="101"/>
      <c r="K46" s="101">
        <v>1.6</v>
      </c>
      <c r="L46" s="101">
        <v>1.6</v>
      </c>
      <c r="M46" s="101">
        <v>1.6</v>
      </c>
      <c r="N46" s="90"/>
      <c r="O46" s="101"/>
      <c r="P46" s="23"/>
      <c r="Q46" s="23"/>
      <c r="R46" s="23"/>
      <c r="S46" s="23"/>
      <c r="T46" s="23"/>
      <c r="U46" s="23"/>
      <c r="V46" s="23"/>
      <c r="W46" s="23"/>
      <c r="X46" s="15"/>
      <c r="Y46" s="15"/>
      <c r="Z46" s="101"/>
      <c r="AA46" s="101"/>
      <c r="AB46" s="109"/>
      <c r="AC46" s="101"/>
      <c r="AD46" s="32"/>
      <c r="AE46" s="32"/>
      <c r="AF46" s="101"/>
      <c r="AG46" s="101"/>
      <c r="AH46" s="101"/>
      <c r="AI46" s="101"/>
      <c r="AJ46" s="101"/>
      <c r="AK46" s="101"/>
      <c r="AL46" s="101"/>
      <c r="AM46" s="4"/>
      <c r="AN46" s="101"/>
      <c r="AO46" s="4"/>
      <c r="AP46" s="4"/>
      <c r="AQ46" s="4"/>
      <c r="AR46" s="4"/>
      <c r="AS46" s="101"/>
      <c r="AT46" s="52">
        <f t="shared" si="0"/>
        <v>10.799999999999999</v>
      </c>
    </row>
    <row r="47" spans="1:46" ht="21" customHeight="1" x14ac:dyDescent="0.25">
      <c r="A47" s="7" t="s">
        <v>16</v>
      </c>
      <c r="B47" s="4"/>
      <c r="C47" s="105"/>
      <c r="D47" s="105"/>
      <c r="E47" s="28"/>
      <c r="F47" s="4"/>
      <c r="G47" s="83"/>
      <c r="H47" s="4"/>
      <c r="I47" s="4"/>
      <c r="J47" s="4"/>
      <c r="K47" s="4"/>
      <c r="L47" s="101"/>
      <c r="M47" s="4"/>
      <c r="N47" s="4"/>
      <c r="O47" s="83"/>
      <c r="P47" s="23"/>
      <c r="Q47" s="23"/>
      <c r="R47" s="23"/>
      <c r="S47" s="23"/>
      <c r="T47" s="23"/>
      <c r="U47" s="23"/>
      <c r="V47" s="23"/>
      <c r="W47" s="23"/>
      <c r="X47" s="15"/>
      <c r="Y47" s="15"/>
      <c r="Z47" s="4"/>
      <c r="AA47" s="23"/>
      <c r="AB47" s="32"/>
      <c r="AC47" s="101"/>
      <c r="AD47" s="32"/>
      <c r="AE47" s="32"/>
      <c r="AF47" s="23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52">
        <f t="shared" si="0"/>
        <v>0</v>
      </c>
    </row>
    <row r="48" spans="1:46" ht="21" customHeight="1" x14ac:dyDescent="0.25">
      <c r="A48" s="7" t="s">
        <v>10</v>
      </c>
      <c r="B48" s="4"/>
      <c r="C48" s="4"/>
      <c r="D48" s="4"/>
      <c r="E48" s="28"/>
      <c r="F48" s="4"/>
      <c r="G48" s="4"/>
      <c r="H48" s="4"/>
      <c r="I48" s="4"/>
      <c r="J48" s="83"/>
      <c r="K48" s="4"/>
      <c r="L48" s="23"/>
      <c r="M48" s="4"/>
      <c r="N48" s="4"/>
      <c r="O48" s="4"/>
      <c r="P48" s="23"/>
      <c r="Q48" s="23"/>
      <c r="R48" s="23"/>
      <c r="S48" s="23"/>
      <c r="T48" s="23"/>
      <c r="U48" s="23"/>
      <c r="V48" s="23"/>
      <c r="W48" s="23"/>
      <c r="X48" s="15"/>
      <c r="Y48" s="15"/>
      <c r="Z48" s="4"/>
      <c r="AA48" s="4"/>
      <c r="AB48" s="32"/>
      <c r="AC48" s="65"/>
      <c r="AD48" s="32"/>
      <c r="AE48" s="32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52">
        <f t="shared" si="0"/>
        <v>0</v>
      </c>
    </row>
    <row r="49" spans="1:46" ht="24" customHeight="1" x14ac:dyDescent="0.25">
      <c r="A49" s="7" t="s">
        <v>58</v>
      </c>
      <c r="B49" s="4"/>
      <c r="C49" s="23"/>
      <c r="D49" s="23"/>
      <c r="E49" s="28"/>
      <c r="F49" s="4"/>
      <c r="G49" s="4"/>
      <c r="H49" s="4"/>
      <c r="I49" s="4"/>
      <c r="J49" s="4"/>
      <c r="K49" s="83"/>
      <c r="L49" s="4"/>
      <c r="M49" s="4"/>
      <c r="N49" s="4"/>
      <c r="O49" s="4"/>
      <c r="P49" s="23"/>
      <c r="Q49" s="23"/>
      <c r="R49" s="23"/>
      <c r="S49" s="23"/>
      <c r="T49" s="23"/>
      <c r="U49" s="23"/>
      <c r="V49" s="23"/>
      <c r="W49" s="23"/>
      <c r="X49" s="15"/>
      <c r="Y49" s="15"/>
      <c r="Z49" s="4"/>
      <c r="AA49" s="90"/>
      <c r="AB49" s="32"/>
      <c r="AC49" s="101"/>
      <c r="AD49" s="32"/>
      <c r="AE49" s="32"/>
      <c r="AF49" s="23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52">
        <f t="shared" si="0"/>
        <v>0</v>
      </c>
    </row>
    <row r="50" spans="1:46" ht="21" customHeight="1" x14ac:dyDescent="0.25">
      <c r="A50" s="7" t="s">
        <v>59</v>
      </c>
      <c r="B50" s="90"/>
      <c r="C50" s="101"/>
      <c r="D50" s="101"/>
      <c r="E50" s="91"/>
      <c r="F50" s="90"/>
      <c r="G50" s="101"/>
      <c r="H50" s="23"/>
      <c r="I50" s="4">
        <v>1.75</v>
      </c>
      <c r="J50" s="101"/>
      <c r="K50" s="4"/>
      <c r="L50" s="4"/>
      <c r="M50" s="101"/>
      <c r="N50" s="4"/>
      <c r="O50" s="90">
        <v>1.6</v>
      </c>
      <c r="P50" s="23"/>
      <c r="Q50" s="23"/>
      <c r="R50" s="23"/>
      <c r="S50" s="23"/>
      <c r="T50" s="23"/>
      <c r="U50" s="23"/>
      <c r="V50" s="23"/>
      <c r="W50" s="23"/>
      <c r="X50" s="15"/>
      <c r="Y50" s="15"/>
      <c r="Z50" s="101"/>
      <c r="AA50" s="4">
        <v>1.4</v>
      </c>
      <c r="AB50" s="38"/>
      <c r="AC50" s="4"/>
      <c r="AD50" s="32"/>
      <c r="AE50" s="32"/>
      <c r="AF50" s="23"/>
      <c r="AG50" s="101"/>
      <c r="AH50" s="101"/>
      <c r="AI50" s="101"/>
      <c r="AJ50" s="101"/>
      <c r="AK50" s="101"/>
      <c r="AL50" s="101"/>
      <c r="AM50" s="4"/>
      <c r="AN50" s="4"/>
      <c r="AO50" s="4"/>
      <c r="AP50" s="4"/>
      <c r="AQ50" s="4"/>
      <c r="AR50" s="4"/>
      <c r="AS50" s="4"/>
      <c r="AT50" s="52">
        <f t="shared" si="0"/>
        <v>4.75</v>
      </c>
    </row>
    <row r="51" spans="1:46" ht="21" customHeight="1" x14ac:dyDescent="0.25">
      <c r="A51" s="7" t="s">
        <v>25</v>
      </c>
      <c r="B51" s="4"/>
      <c r="C51" s="4"/>
      <c r="D51" s="4"/>
      <c r="E51" s="28"/>
      <c r="F51" s="4"/>
      <c r="G51" s="4"/>
      <c r="H51" s="4"/>
      <c r="I51" s="23"/>
      <c r="J51" s="4"/>
      <c r="K51" s="4"/>
      <c r="L51" s="83"/>
      <c r="M51" s="4"/>
      <c r="N51" s="4"/>
      <c r="O51" s="4"/>
      <c r="P51" s="23"/>
      <c r="Q51" s="23"/>
      <c r="R51" s="23"/>
      <c r="S51" s="23"/>
      <c r="T51" s="23"/>
      <c r="U51" s="23"/>
      <c r="V51" s="23"/>
      <c r="W51" s="23"/>
      <c r="X51" s="15"/>
      <c r="Y51" s="15"/>
      <c r="Z51" s="4"/>
      <c r="AA51" s="65"/>
      <c r="AB51" s="109"/>
      <c r="AC51" s="101"/>
      <c r="AD51" s="32"/>
      <c r="AE51" s="32"/>
      <c r="AF51" s="23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52">
        <f t="shared" si="0"/>
        <v>0</v>
      </c>
    </row>
    <row r="52" spans="1:46" ht="21" customHeight="1" x14ac:dyDescent="0.25">
      <c r="A52" s="7" t="s">
        <v>60</v>
      </c>
      <c r="B52" s="90">
        <v>1</v>
      </c>
      <c r="C52" s="90">
        <v>1</v>
      </c>
      <c r="D52" s="90">
        <v>1</v>
      </c>
      <c r="E52" s="91" t="s">
        <v>92</v>
      </c>
      <c r="F52" s="90">
        <v>1</v>
      </c>
      <c r="G52" s="101">
        <v>1</v>
      </c>
      <c r="H52" s="101">
        <v>1</v>
      </c>
      <c r="I52" s="101">
        <v>1</v>
      </c>
      <c r="J52" s="101">
        <v>1</v>
      </c>
      <c r="K52" s="101">
        <v>1</v>
      </c>
      <c r="L52" s="101">
        <v>1</v>
      </c>
      <c r="M52" s="101">
        <v>1</v>
      </c>
      <c r="N52" s="90"/>
      <c r="O52" s="101">
        <v>1</v>
      </c>
      <c r="P52" s="23"/>
      <c r="Q52" s="23"/>
      <c r="R52" s="23"/>
      <c r="S52" s="23"/>
      <c r="T52" s="23"/>
      <c r="U52" s="23"/>
      <c r="V52" s="23"/>
      <c r="W52" s="23"/>
      <c r="X52" s="15"/>
      <c r="Y52" s="15"/>
      <c r="Z52" s="101"/>
      <c r="AA52" s="101">
        <v>1</v>
      </c>
      <c r="AB52" s="109">
        <v>1</v>
      </c>
      <c r="AC52" s="101"/>
      <c r="AD52" s="32"/>
      <c r="AE52" s="32"/>
      <c r="AF52" s="101"/>
      <c r="AG52" s="101"/>
      <c r="AH52" s="101"/>
      <c r="AI52" s="101"/>
      <c r="AJ52" s="101"/>
      <c r="AK52" s="101"/>
      <c r="AL52" s="101"/>
      <c r="AM52" s="4"/>
      <c r="AN52" s="101"/>
      <c r="AO52" s="4"/>
      <c r="AP52" s="4"/>
      <c r="AQ52" s="4"/>
      <c r="AR52" s="4"/>
      <c r="AS52" s="101"/>
      <c r="AT52" s="52">
        <f t="shared" si="0"/>
        <v>15</v>
      </c>
    </row>
    <row r="53" spans="1:46" ht="21" customHeight="1" x14ac:dyDescent="0.25">
      <c r="A53" s="7" t="s">
        <v>2</v>
      </c>
      <c r="B53" s="90"/>
      <c r="C53" s="101"/>
      <c r="D53" s="101">
        <v>16</v>
      </c>
      <c r="E53" s="91" t="s">
        <v>95</v>
      </c>
      <c r="F53" s="90"/>
      <c r="G53" s="102" t="s">
        <v>115</v>
      </c>
      <c r="H53" s="101"/>
      <c r="I53" s="4"/>
      <c r="J53" s="101"/>
      <c r="K53" s="101">
        <v>17</v>
      </c>
      <c r="L53" s="105"/>
      <c r="M53" s="101"/>
      <c r="N53" s="4"/>
      <c r="O53" s="101">
        <v>17</v>
      </c>
      <c r="P53" s="23"/>
      <c r="Q53" s="23"/>
      <c r="R53" s="23"/>
      <c r="S53" s="23"/>
      <c r="T53" s="23"/>
      <c r="U53" s="23"/>
      <c r="V53" s="23"/>
      <c r="W53" s="23"/>
      <c r="X53" s="15"/>
      <c r="Y53" s="15"/>
      <c r="Z53" s="101"/>
      <c r="AA53" s="101">
        <v>4</v>
      </c>
      <c r="AB53" s="109"/>
      <c r="AC53" s="101"/>
      <c r="AD53" s="32"/>
      <c r="AE53" s="32"/>
      <c r="AF53" s="101"/>
      <c r="AG53" s="101"/>
      <c r="AH53" s="101"/>
      <c r="AI53" s="101"/>
      <c r="AJ53" s="101"/>
      <c r="AK53" s="101"/>
      <c r="AL53" s="101"/>
      <c r="AM53" s="4"/>
      <c r="AN53" s="101"/>
      <c r="AO53" s="4"/>
      <c r="AP53" s="4"/>
      <c r="AQ53" s="4"/>
      <c r="AR53" s="4"/>
      <c r="AS53" s="101"/>
      <c r="AT53" s="52">
        <f t="shared" si="0"/>
        <v>75</v>
      </c>
    </row>
    <row r="54" spans="1:46" ht="21" customHeight="1" x14ac:dyDescent="0.25">
      <c r="A54" s="7" t="s">
        <v>3</v>
      </c>
      <c r="B54" s="90"/>
      <c r="C54" s="101"/>
      <c r="D54" s="101"/>
      <c r="E54" s="91" t="s">
        <v>106</v>
      </c>
      <c r="F54" s="90"/>
      <c r="G54" s="101"/>
      <c r="H54" s="101">
        <v>0.5</v>
      </c>
      <c r="I54" s="90">
        <v>0.5</v>
      </c>
      <c r="J54" s="90">
        <v>0.5</v>
      </c>
      <c r="K54" s="101">
        <v>0.5</v>
      </c>
      <c r="L54" s="101">
        <v>0.5</v>
      </c>
      <c r="M54" s="101"/>
      <c r="N54" s="90"/>
      <c r="O54" s="101">
        <v>0.5</v>
      </c>
      <c r="P54" s="23"/>
      <c r="Q54" s="23"/>
      <c r="R54" s="23"/>
      <c r="S54" s="23"/>
      <c r="T54" s="23"/>
      <c r="U54" s="23"/>
      <c r="V54" s="23"/>
      <c r="W54" s="23"/>
      <c r="X54" s="15"/>
      <c r="Y54" s="15"/>
      <c r="Z54" s="83"/>
      <c r="AA54" s="101">
        <v>0.5</v>
      </c>
      <c r="AB54" s="109"/>
      <c r="AC54" s="101"/>
      <c r="AD54" s="32"/>
      <c r="AE54" s="32"/>
      <c r="AF54" s="101"/>
      <c r="AG54" s="90"/>
      <c r="AH54" s="90"/>
      <c r="AI54" s="90"/>
      <c r="AJ54" s="90"/>
      <c r="AK54" s="90"/>
      <c r="AL54" s="4"/>
      <c r="AM54" s="4"/>
      <c r="AN54" s="101"/>
      <c r="AO54" s="4"/>
      <c r="AP54" s="4"/>
      <c r="AQ54" s="4"/>
      <c r="AR54" s="4"/>
      <c r="AS54" s="101"/>
      <c r="AT54" s="52">
        <f t="shared" si="0"/>
        <v>4</v>
      </c>
    </row>
    <row r="55" spans="1:46" ht="21" customHeight="1" x14ac:dyDescent="0.25">
      <c r="A55" s="7" t="s">
        <v>26</v>
      </c>
      <c r="B55" s="90"/>
      <c r="C55" s="4"/>
      <c r="D55" s="4"/>
      <c r="E55" s="28"/>
      <c r="F55" s="4"/>
      <c r="G55" s="4"/>
      <c r="H55" s="4"/>
      <c r="I55" s="4"/>
      <c r="J55" s="4"/>
      <c r="K55" s="4"/>
      <c r="L55" s="4"/>
      <c r="M55" s="4"/>
      <c r="N55" s="4"/>
      <c r="O55" s="4"/>
      <c r="P55" s="23"/>
      <c r="Q55" s="23"/>
      <c r="R55" s="23"/>
      <c r="S55" s="23"/>
      <c r="T55" s="23"/>
      <c r="U55" s="23"/>
      <c r="V55" s="23"/>
      <c r="W55" s="23"/>
      <c r="X55" s="15"/>
      <c r="Y55" s="15"/>
      <c r="Z55" s="4"/>
      <c r="AA55" s="4"/>
      <c r="AB55" s="38"/>
      <c r="AC55" s="4"/>
      <c r="AD55" s="32"/>
      <c r="AE55" s="32"/>
      <c r="AF55" s="23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52">
        <f t="shared" si="0"/>
        <v>0</v>
      </c>
    </row>
    <row r="56" spans="1:46" ht="24.75" customHeight="1" x14ac:dyDescent="0.25">
      <c r="A56" s="9" t="s">
        <v>4</v>
      </c>
      <c r="B56" s="90">
        <v>4.9400000000000004</v>
      </c>
      <c r="C56" s="90">
        <v>10.26</v>
      </c>
      <c r="D56" s="90">
        <v>13.3</v>
      </c>
      <c r="E56" s="91" t="s">
        <v>107</v>
      </c>
      <c r="F56" s="90">
        <v>9.5</v>
      </c>
      <c r="G56" s="102" t="s">
        <v>116</v>
      </c>
      <c r="H56" s="101">
        <v>14.06</v>
      </c>
      <c r="I56" s="102" t="s">
        <v>120</v>
      </c>
      <c r="J56" s="101">
        <v>9.5</v>
      </c>
      <c r="K56" s="101">
        <v>4.5599999999999996</v>
      </c>
      <c r="L56" s="101">
        <v>7.98</v>
      </c>
      <c r="M56" s="101">
        <v>10.26</v>
      </c>
      <c r="N56" s="90"/>
      <c r="O56" s="101">
        <v>12.92</v>
      </c>
      <c r="P56" s="23"/>
      <c r="Q56" s="23"/>
      <c r="R56" s="23"/>
      <c r="S56" s="23"/>
      <c r="T56" s="23"/>
      <c r="U56" s="23"/>
      <c r="V56" s="23"/>
      <c r="W56" s="23"/>
      <c r="X56" s="15"/>
      <c r="Y56" s="15"/>
      <c r="Z56" s="101"/>
      <c r="AA56" s="101">
        <v>7.98</v>
      </c>
      <c r="AB56" s="109">
        <v>9.8800000000000008</v>
      </c>
      <c r="AC56" s="101"/>
      <c r="AD56" s="32"/>
      <c r="AE56" s="32"/>
      <c r="AF56" s="101"/>
      <c r="AG56" s="101"/>
      <c r="AH56" s="101"/>
      <c r="AI56" s="101"/>
      <c r="AJ56" s="101"/>
      <c r="AK56" s="101"/>
      <c r="AL56" s="101"/>
      <c r="AM56" s="4"/>
      <c r="AN56" s="101"/>
      <c r="AO56" s="4"/>
      <c r="AP56" s="4"/>
      <c r="AQ56" s="4"/>
      <c r="AR56" s="4"/>
      <c r="AS56" s="101"/>
      <c r="AT56" s="52">
        <f t="shared" si="0"/>
        <v>140.98000000000002</v>
      </c>
    </row>
    <row r="57" spans="1:46" ht="21" customHeight="1" x14ac:dyDescent="0.25">
      <c r="A57" s="9" t="s">
        <v>5</v>
      </c>
      <c r="B57" s="90">
        <v>8.4</v>
      </c>
      <c r="C57" s="90">
        <v>8.4</v>
      </c>
      <c r="D57" s="90">
        <v>9.1</v>
      </c>
      <c r="E57" s="91" t="s">
        <v>108</v>
      </c>
      <c r="F57" s="90">
        <v>8.4</v>
      </c>
      <c r="G57" s="102" t="s">
        <v>108</v>
      </c>
      <c r="H57" s="101">
        <v>9.1</v>
      </c>
      <c r="I57" s="102" t="s">
        <v>121</v>
      </c>
      <c r="J57" s="107">
        <v>9.1</v>
      </c>
      <c r="K57" s="101">
        <v>9.1</v>
      </c>
      <c r="L57" s="101">
        <v>9.1</v>
      </c>
      <c r="M57" s="101">
        <v>9.1</v>
      </c>
      <c r="N57" s="90"/>
      <c r="O57" s="101">
        <v>9.1</v>
      </c>
      <c r="P57" s="23"/>
      <c r="Q57" s="23"/>
      <c r="R57" s="23"/>
      <c r="S57" s="23"/>
      <c r="T57" s="23"/>
      <c r="U57" s="23"/>
      <c r="V57" s="23"/>
      <c r="W57" s="23"/>
      <c r="X57" s="15"/>
      <c r="Y57" s="15"/>
      <c r="Z57" s="101"/>
      <c r="AA57" s="101">
        <v>9.1</v>
      </c>
      <c r="AB57" s="109">
        <v>9.1</v>
      </c>
      <c r="AC57" s="101"/>
      <c r="AD57" s="32"/>
      <c r="AE57" s="32"/>
      <c r="AF57" s="101"/>
      <c r="AG57" s="101"/>
      <c r="AH57" s="101"/>
      <c r="AI57" s="101"/>
      <c r="AJ57" s="101"/>
      <c r="AK57" s="101"/>
      <c r="AL57" s="101"/>
      <c r="AM57" s="4"/>
      <c r="AN57" s="101"/>
      <c r="AO57" s="4"/>
      <c r="AP57" s="4"/>
      <c r="AQ57" s="4"/>
      <c r="AR57" s="4"/>
      <c r="AS57" s="101"/>
      <c r="AT57" s="52">
        <f t="shared" si="0"/>
        <v>132.99999999999997</v>
      </c>
    </row>
    <row r="58" spans="1:46" ht="21" customHeight="1" x14ac:dyDescent="0.25">
      <c r="A58" s="7" t="s">
        <v>6</v>
      </c>
      <c r="B58" s="101">
        <v>0.1</v>
      </c>
      <c r="C58" s="90">
        <v>0.05</v>
      </c>
      <c r="D58" s="90">
        <v>0.05</v>
      </c>
      <c r="E58" s="91" t="s">
        <v>90</v>
      </c>
      <c r="F58" s="90">
        <v>0.05</v>
      </c>
      <c r="G58" s="102" t="s">
        <v>117</v>
      </c>
      <c r="H58" s="101">
        <v>0.05</v>
      </c>
      <c r="I58" s="102" t="s">
        <v>90</v>
      </c>
      <c r="J58" s="101">
        <v>0.05</v>
      </c>
      <c r="K58" s="101">
        <v>0.05</v>
      </c>
      <c r="L58" s="101">
        <v>0.05</v>
      </c>
      <c r="M58" s="101">
        <v>0.05</v>
      </c>
      <c r="N58" s="90"/>
      <c r="O58" s="101">
        <v>0.05</v>
      </c>
      <c r="P58" s="23"/>
      <c r="Q58" s="23"/>
      <c r="R58" s="23"/>
      <c r="S58" s="23"/>
      <c r="T58" s="23"/>
      <c r="U58" s="23"/>
      <c r="V58" s="23"/>
      <c r="W58" s="23"/>
      <c r="X58" s="15"/>
      <c r="Y58" s="15"/>
      <c r="Z58" s="101"/>
      <c r="AA58" s="101">
        <v>0.05</v>
      </c>
      <c r="AB58" s="109">
        <v>0.05</v>
      </c>
      <c r="AC58" s="101"/>
      <c r="AD58" s="32"/>
      <c r="AE58" s="32"/>
      <c r="AF58" s="101"/>
      <c r="AG58" s="101"/>
      <c r="AH58" s="101"/>
      <c r="AI58" s="101"/>
      <c r="AJ58" s="101"/>
      <c r="AK58" s="101"/>
      <c r="AL58" s="101"/>
      <c r="AM58" s="4"/>
      <c r="AN58" s="101"/>
      <c r="AO58" s="4"/>
      <c r="AP58" s="4"/>
      <c r="AQ58" s="4"/>
      <c r="AR58" s="4"/>
      <c r="AS58" s="101"/>
      <c r="AT58" s="52">
        <f t="shared" si="0"/>
        <v>0.76000000000000023</v>
      </c>
    </row>
    <row r="59" spans="1:46" ht="21" customHeight="1" x14ac:dyDescent="0.25">
      <c r="A59" s="7" t="s">
        <v>15</v>
      </c>
      <c r="B59" s="83"/>
      <c r="C59" s="4"/>
      <c r="D59" s="4"/>
      <c r="E59" s="28"/>
      <c r="F59" s="4"/>
      <c r="G59" s="4"/>
      <c r="H59" s="4"/>
      <c r="I59" s="4"/>
      <c r="J59" s="4"/>
      <c r="K59" s="4"/>
      <c r="L59" s="4"/>
      <c r="M59" s="4"/>
      <c r="N59" s="4"/>
      <c r="O59" s="4"/>
      <c r="P59" s="23"/>
      <c r="Q59" s="23"/>
      <c r="R59" s="23"/>
      <c r="S59" s="23"/>
      <c r="T59" s="23"/>
      <c r="U59" s="23"/>
      <c r="V59" s="23"/>
      <c r="W59" s="23"/>
      <c r="X59" s="15"/>
      <c r="Y59" s="15"/>
      <c r="Z59" s="4"/>
      <c r="AA59" s="23"/>
      <c r="AB59" s="32"/>
      <c r="AC59" s="4"/>
      <c r="AD59" s="32"/>
      <c r="AE59" s="32"/>
      <c r="AF59" s="23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52">
        <f t="shared" si="0"/>
        <v>0</v>
      </c>
    </row>
    <row r="60" spans="1:46" ht="21" customHeight="1" x14ac:dyDescent="0.25">
      <c r="A60" s="7" t="s">
        <v>7</v>
      </c>
      <c r="B60" s="13"/>
      <c r="C60" s="92">
        <v>3</v>
      </c>
      <c r="D60" s="92">
        <v>3</v>
      </c>
      <c r="E60" s="102" t="s">
        <v>109</v>
      </c>
      <c r="F60" s="96">
        <v>3</v>
      </c>
      <c r="G60" s="103">
        <v>3</v>
      </c>
      <c r="H60" s="96">
        <v>3</v>
      </c>
      <c r="I60" s="118">
        <v>3</v>
      </c>
      <c r="J60" s="92">
        <v>19.7</v>
      </c>
      <c r="K60" s="103"/>
      <c r="L60" s="92"/>
      <c r="M60" s="85">
        <v>3</v>
      </c>
      <c r="N60" s="13"/>
      <c r="O60" s="27">
        <v>3</v>
      </c>
      <c r="P60" s="27"/>
      <c r="Q60" s="27"/>
      <c r="R60" s="27"/>
      <c r="S60" s="27"/>
      <c r="T60" s="27"/>
      <c r="U60" s="27"/>
      <c r="V60" s="27"/>
      <c r="W60" s="27"/>
      <c r="X60" s="17"/>
      <c r="Y60" s="17"/>
      <c r="Z60" s="92"/>
      <c r="AA60" s="140">
        <v>22.2</v>
      </c>
      <c r="AB60" s="110">
        <v>3</v>
      </c>
      <c r="AC60" s="13"/>
      <c r="AD60" s="34"/>
      <c r="AE60" s="34"/>
      <c r="AF60" s="92"/>
      <c r="AG60" s="92"/>
      <c r="AH60" s="92"/>
      <c r="AI60" s="92"/>
      <c r="AJ60" s="92"/>
      <c r="AK60" s="92"/>
      <c r="AL60" s="13"/>
      <c r="AM60" s="4"/>
      <c r="AN60" s="103"/>
      <c r="AO60" s="4"/>
      <c r="AP60" s="4"/>
      <c r="AQ60" s="4"/>
      <c r="AR60" s="4"/>
      <c r="AS60" s="103"/>
      <c r="AT60" s="52">
        <f t="shared" si="0"/>
        <v>93.3</v>
      </c>
    </row>
    <row r="61" spans="1:46" ht="21" customHeight="1" x14ac:dyDescent="0.25">
      <c r="A61" s="7" t="s">
        <v>8</v>
      </c>
      <c r="B61" s="92">
        <v>155</v>
      </c>
      <c r="C61" s="92">
        <v>172</v>
      </c>
      <c r="D61" s="92">
        <v>7</v>
      </c>
      <c r="E61" s="91" t="s">
        <v>97</v>
      </c>
      <c r="F61" s="92">
        <v>5</v>
      </c>
      <c r="G61" s="103">
        <v>12</v>
      </c>
      <c r="H61" s="103">
        <v>83</v>
      </c>
      <c r="I61" s="103">
        <v>6</v>
      </c>
      <c r="J61" s="103">
        <v>6</v>
      </c>
      <c r="K61" s="103">
        <v>6</v>
      </c>
      <c r="L61" s="103">
        <v>110</v>
      </c>
      <c r="M61" s="103">
        <v>171</v>
      </c>
      <c r="N61" s="92"/>
      <c r="O61" s="103">
        <v>6</v>
      </c>
      <c r="P61" s="27"/>
      <c r="Q61" s="27"/>
      <c r="R61" s="27"/>
      <c r="S61" s="27"/>
      <c r="T61" s="27"/>
      <c r="U61" s="27"/>
      <c r="V61" s="27"/>
      <c r="W61" s="27"/>
      <c r="X61" s="17"/>
      <c r="Y61" s="17"/>
      <c r="Z61" s="103"/>
      <c r="AA61" s="103">
        <v>6</v>
      </c>
      <c r="AB61" s="40">
        <v>167</v>
      </c>
      <c r="AC61" s="103"/>
      <c r="AD61" s="34"/>
      <c r="AE61" s="34"/>
      <c r="AF61" s="103"/>
      <c r="AG61" s="103"/>
      <c r="AH61" s="103"/>
      <c r="AI61" s="103"/>
      <c r="AJ61" s="103"/>
      <c r="AK61" s="103"/>
      <c r="AL61" s="103"/>
      <c r="AM61" s="4"/>
      <c r="AN61" s="103"/>
      <c r="AO61" s="4"/>
      <c r="AP61" s="4"/>
      <c r="AQ61" s="4"/>
      <c r="AR61" s="4"/>
      <c r="AS61" s="103"/>
      <c r="AT61" s="52">
        <f t="shared" si="0"/>
        <v>917</v>
      </c>
    </row>
    <row r="62" spans="1:46" ht="21" customHeight="1" x14ac:dyDescent="0.25">
      <c r="A62" s="7" t="s">
        <v>9</v>
      </c>
      <c r="B62" s="13"/>
      <c r="C62" s="27"/>
      <c r="D62" s="27"/>
      <c r="E62" s="28"/>
      <c r="F62" s="13"/>
      <c r="G62" s="27"/>
      <c r="H62" s="13"/>
      <c r="I62" s="92"/>
      <c r="J62" s="85"/>
      <c r="K62" s="103"/>
      <c r="L62" s="27"/>
      <c r="M62" s="92"/>
      <c r="N62" s="13"/>
      <c r="O62" s="13"/>
      <c r="P62" s="27"/>
      <c r="Q62" s="27"/>
      <c r="R62" s="27"/>
      <c r="S62" s="27"/>
      <c r="T62" s="27"/>
      <c r="U62" s="27"/>
      <c r="V62" s="27"/>
      <c r="W62" s="27"/>
      <c r="X62" s="17"/>
      <c r="Y62" s="17"/>
      <c r="Z62" s="13"/>
      <c r="AA62" s="13"/>
      <c r="AB62" s="110"/>
      <c r="AC62" s="92"/>
      <c r="AD62" s="34"/>
      <c r="AE62" s="34"/>
      <c r="AF62" s="27"/>
      <c r="AG62" s="13"/>
      <c r="AH62" s="13"/>
      <c r="AI62" s="13"/>
      <c r="AJ62" s="13"/>
      <c r="AK62" s="13"/>
      <c r="AL62" s="13"/>
      <c r="AM62" s="4"/>
      <c r="AN62" s="13"/>
      <c r="AO62" s="4"/>
      <c r="AP62" s="4"/>
      <c r="AQ62" s="4"/>
      <c r="AR62" s="4"/>
      <c r="AS62" s="13"/>
      <c r="AT62" s="52">
        <f t="shared" si="0"/>
        <v>0</v>
      </c>
    </row>
    <row r="63" spans="1:46" ht="25.5" x14ac:dyDescent="0.25">
      <c r="A63" s="7" t="s">
        <v>61</v>
      </c>
      <c r="B63" s="13"/>
      <c r="C63" s="13"/>
      <c r="D63" s="13"/>
      <c r="E63" s="28"/>
      <c r="F63" s="103"/>
      <c r="G63" s="13"/>
      <c r="H63" s="13"/>
      <c r="I63" s="13"/>
      <c r="J63" s="13"/>
      <c r="K63" s="13"/>
      <c r="L63" s="13"/>
      <c r="M63" s="13"/>
      <c r="N63" s="13"/>
      <c r="O63" s="13"/>
      <c r="P63" s="27"/>
      <c r="Q63" s="27"/>
      <c r="R63" s="27"/>
      <c r="S63" s="27"/>
      <c r="T63" s="27"/>
      <c r="U63" s="27"/>
      <c r="V63" s="27"/>
      <c r="W63" s="27"/>
      <c r="X63" s="17"/>
      <c r="Y63" s="17"/>
      <c r="Z63" s="13"/>
      <c r="AA63" s="27">
        <v>3.12</v>
      </c>
      <c r="AB63" s="34"/>
      <c r="AC63" s="13"/>
      <c r="AD63" s="34"/>
      <c r="AE63" s="34"/>
      <c r="AF63" s="27"/>
      <c r="AG63" s="13"/>
      <c r="AH63" s="13"/>
      <c r="AI63" s="13"/>
      <c r="AJ63" s="13"/>
      <c r="AK63" s="13"/>
      <c r="AL63" s="13"/>
      <c r="AM63" s="4"/>
      <c r="AN63" s="103"/>
      <c r="AO63" s="4"/>
      <c r="AP63" s="4"/>
      <c r="AQ63" s="4"/>
      <c r="AR63" s="4"/>
      <c r="AS63" s="13"/>
      <c r="AT63" s="52">
        <f t="shared" si="0"/>
        <v>3.12</v>
      </c>
    </row>
    <row r="64" spans="1:46" ht="15.75" x14ac:dyDescent="0.25">
      <c r="A64" s="7" t="s">
        <v>62</v>
      </c>
      <c r="B64" s="103"/>
      <c r="C64" s="103"/>
      <c r="D64" s="103"/>
      <c r="E64" s="84"/>
      <c r="F64" s="92"/>
      <c r="G64" s="92"/>
      <c r="H64" s="92"/>
      <c r="I64" s="85"/>
      <c r="J64" s="103"/>
      <c r="K64" s="103"/>
      <c r="L64" s="13"/>
      <c r="M64" s="96"/>
      <c r="N64" s="92"/>
      <c r="O64" s="92"/>
      <c r="P64" s="27"/>
      <c r="Q64" s="27"/>
      <c r="R64" s="27"/>
      <c r="S64" s="27"/>
      <c r="T64" s="27"/>
      <c r="U64" s="27"/>
      <c r="V64" s="27"/>
      <c r="W64" s="27"/>
      <c r="X64" s="17"/>
      <c r="Y64" s="17"/>
      <c r="Z64" s="13"/>
      <c r="AA64" s="85"/>
      <c r="AB64" s="110"/>
      <c r="AC64" s="13"/>
      <c r="AD64" s="34"/>
      <c r="AE64" s="34"/>
      <c r="AF64" s="13"/>
      <c r="AG64" s="13"/>
      <c r="AH64" s="13"/>
      <c r="AI64" s="13"/>
      <c r="AJ64" s="13"/>
      <c r="AK64" s="13"/>
      <c r="AL64" s="13"/>
      <c r="AM64" s="4"/>
      <c r="AN64" s="13"/>
      <c r="AO64" s="4"/>
      <c r="AP64" s="4"/>
      <c r="AQ64" s="4"/>
      <c r="AR64" s="4"/>
      <c r="AS64" s="13"/>
      <c r="AT64" s="52">
        <f t="shared" si="0"/>
        <v>0</v>
      </c>
    </row>
    <row r="65" spans="1:46" ht="15.75" x14ac:dyDescent="0.25">
      <c r="A65" s="10" t="s">
        <v>63</v>
      </c>
      <c r="B65" s="11"/>
      <c r="C65" s="11"/>
      <c r="D65" s="11"/>
      <c r="E65" s="29"/>
      <c r="F65" s="11"/>
      <c r="G65" s="11"/>
      <c r="H65" s="11"/>
      <c r="I65" s="11"/>
      <c r="J65" s="11"/>
      <c r="K65" s="11"/>
      <c r="L65" s="88"/>
      <c r="M65" s="11"/>
      <c r="N65" s="11"/>
      <c r="O65" s="11"/>
      <c r="P65" s="18"/>
      <c r="Q65" s="18"/>
      <c r="R65" s="18"/>
      <c r="S65" s="18"/>
      <c r="T65" s="18"/>
      <c r="U65" s="18"/>
      <c r="V65" s="18"/>
      <c r="W65" s="18"/>
      <c r="X65" s="19"/>
      <c r="Y65" s="19"/>
      <c r="Z65" s="108"/>
      <c r="AA65" s="87"/>
      <c r="AB65" s="98"/>
      <c r="AC65" s="94"/>
      <c r="AD65" s="35"/>
      <c r="AE65" s="35"/>
      <c r="AF65" s="20"/>
      <c r="AG65" s="5"/>
      <c r="AH65" s="5"/>
      <c r="AI65" s="5"/>
      <c r="AJ65" s="5"/>
      <c r="AK65" s="5"/>
      <c r="AL65" s="5"/>
      <c r="AM65" s="4"/>
      <c r="AN65" s="5"/>
      <c r="AO65" s="4"/>
      <c r="AP65" s="4"/>
      <c r="AQ65" s="4"/>
      <c r="AR65" s="4"/>
      <c r="AS65" s="5"/>
      <c r="AT65" s="52">
        <f t="shared" si="0"/>
        <v>0</v>
      </c>
    </row>
    <row r="66" spans="1:46" ht="15.75" x14ac:dyDescent="0.25">
      <c r="A66" s="10" t="s">
        <v>64</v>
      </c>
      <c r="B66" s="53"/>
      <c r="C66" s="18"/>
      <c r="D66" s="18"/>
      <c r="E66" s="29"/>
      <c r="F66" s="11"/>
      <c r="G66" s="14"/>
      <c r="H66" s="11"/>
      <c r="I66" s="11"/>
      <c r="J66" s="11"/>
      <c r="K66" s="11"/>
      <c r="L66" s="139">
        <v>55.6</v>
      </c>
      <c r="M66" s="18"/>
      <c r="N66" s="18"/>
      <c r="O66" s="129"/>
      <c r="P66" s="18"/>
      <c r="Q66" s="18"/>
      <c r="R66" s="18"/>
      <c r="S66" s="18"/>
      <c r="T66" s="18"/>
      <c r="U66" s="18"/>
      <c r="V66" s="18"/>
      <c r="W66" s="18"/>
      <c r="X66" s="18"/>
      <c r="Y66" s="19"/>
      <c r="Z66" s="5"/>
      <c r="AA66" s="20"/>
      <c r="AB66" s="35"/>
      <c r="AC66" s="5"/>
      <c r="AD66" s="35"/>
      <c r="AE66" s="35"/>
      <c r="AF66" s="20"/>
      <c r="AG66" s="5"/>
      <c r="AH66" s="5"/>
      <c r="AI66" s="5"/>
      <c r="AJ66" s="5"/>
      <c r="AK66" s="5"/>
      <c r="AL66" s="5"/>
      <c r="AM66" s="4"/>
      <c r="AN66" s="5"/>
      <c r="AO66" s="4"/>
      <c r="AP66" s="4"/>
      <c r="AQ66" s="4"/>
      <c r="AR66" s="4"/>
      <c r="AS66" s="5"/>
      <c r="AT66" s="52">
        <f t="shared" si="0"/>
        <v>55.6</v>
      </c>
    </row>
    <row r="67" spans="1:46" ht="15.75" x14ac:dyDescent="0.25">
      <c r="A67" s="7" t="s">
        <v>77</v>
      </c>
      <c r="B67" s="94"/>
      <c r="C67" s="94">
        <v>36</v>
      </c>
      <c r="D67" s="94"/>
      <c r="E67" s="30"/>
      <c r="F67" s="5">
        <v>30</v>
      </c>
      <c r="G67" s="94"/>
      <c r="H67" s="6"/>
      <c r="I67" s="5"/>
      <c r="J67" s="5">
        <v>30</v>
      </c>
      <c r="K67" s="5"/>
      <c r="L67" s="6"/>
      <c r="M67" s="87">
        <v>30</v>
      </c>
      <c r="N67" s="5"/>
      <c r="O67" s="108"/>
      <c r="P67" s="20"/>
      <c r="Q67" s="20"/>
      <c r="R67" s="20"/>
      <c r="S67" s="20"/>
      <c r="T67" s="20"/>
      <c r="U67" s="20"/>
      <c r="V67" s="20"/>
      <c r="W67" s="20"/>
      <c r="X67" s="20"/>
      <c r="Y67" s="37"/>
      <c r="Z67" s="5"/>
      <c r="AA67" s="20"/>
      <c r="AB67" s="36">
        <v>30</v>
      </c>
      <c r="AC67" s="5"/>
      <c r="AD67" s="36"/>
      <c r="AE67" s="36"/>
      <c r="AF67" s="94"/>
      <c r="AG67" s="5"/>
      <c r="AH67" s="5"/>
      <c r="AI67" s="5"/>
      <c r="AJ67" s="5"/>
      <c r="AK67" s="5"/>
      <c r="AL67" s="5"/>
      <c r="AM67" s="4"/>
      <c r="AN67" s="5"/>
      <c r="AO67" s="4"/>
      <c r="AP67" s="4"/>
      <c r="AQ67" s="4"/>
      <c r="AR67" s="4"/>
      <c r="AS67" s="5"/>
      <c r="AT67" s="52">
        <f t="shared" si="0"/>
        <v>156</v>
      </c>
    </row>
    <row r="68" spans="1:46" ht="15.75" x14ac:dyDescent="0.25">
      <c r="A68" s="7" t="s">
        <v>78</v>
      </c>
      <c r="B68" s="5"/>
      <c r="C68" s="5"/>
      <c r="D68" s="5"/>
      <c r="E68" s="30"/>
      <c r="F68" s="5"/>
      <c r="G68" s="5"/>
      <c r="H68" s="5"/>
      <c r="I68" s="5"/>
      <c r="J68" s="5"/>
      <c r="K68" s="5"/>
      <c r="L68" s="6"/>
      <c r="M68" s="5"/>
      <c r="N68" s="5"/>
      <c r="O68" s="5"/>
      <c r="P68" s="20"/>
      <c r="Q68" s="20"/>
      <c r="R68" s="20"/>
      <c r="S68" s="20"/>
      <c r="T68" s="20"/>
      <c r="U68" s="20"/>
      <c r="V68" s="20"/>
      <c r="W68" s="20"/>
      <c r="X68" s="20"/>
      <c r="Y68" s="37"/>
      <c r="Z68" s="5"/>
      <c r="AA68" s="20"/>
      <c r="AB68" s="36"/>
      <c r="AC68" s="5"/>
      <c r="AD68" s="36"/>
      <c r="AE68" s="36"/>
      <c r="AF68" s="20"/>
      <c r="AG68" s="5"/>
      <c r="AH68" s="5"/>
      <c r="AI68" s="5"/>
      <c r="AJ68" s="5"/>
      <c r="AK68" s="5"/>
      <c r="AL68" s="5"/>
      <c r="AM68" s="4"/>
      <c r="AN68" s="5"/>
      <c r="AO68" s="4"/>
      <c r="AP68" s="4"/>
      <c r="AQ68" s="4"/>
      <c r="AR68" s="4"/>
      <c r="AS68" s="5"/>
      <c r="AT68" s="52">
        <f t="shared" ref="AT68" si="1">B68+C68+D68+E68+F68+G68+H68+I68+J68+K68+L68+M68+O68+AA68+AB68+AC68+AF68+AG68+AH68+AI68+AJ68+AK68</f>
        <v>0</v>
      </c>
    </row>
    <row r="69" spans="1:46" x14ac:dyDescent="0.25">
      <c r="A69" s="7" t="s">
        <v>82</v>
      </c>
      <c r="B69" s="5"/>
      <c r="C69" s="5"/>
      <c r="D69" s="5"/>
      <c r="E69" s="30"/>
      <c r="F69" s="5"/>
      <c r="G69" s="5"/>
      <c r="H69" s="5"/>
      <c r="I69" s="5"/>
      <c r="J69" s="5">
        <v>11.9</v>
      </c>
      <c r="K69" s="5"/>
      <c r="L69" s="6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20"/>
      <c r="Z69" s="5"/>
      <c r="AA69" s="20"/>
      <c r="AB69" s="20"/>
      <c r="AC69" s="5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137"/>
    </row>
  </sheetData>
  <mergeCells count="1">
    <mergeCell ref="A1:AT1"/>
  </mergeCells>
  <pageMargins left="0.25" right="0.25" top="0.75" bottom="0.75" header="0.3" footer="0.3"/>
  <pageSetup paperSize="9" scale="72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3"/>
  <sheetViews>
    <sheetView tabSelected="1" topLeftCell="A54" workbookViewId="0">
      <selection activeCell="U72" sqref="U72"/>
    </sheetView>
  </sheetViews>
  <sheetFormatPr defaultRowHeight="15" x14ac:dyDescent="0.25"/>
  <cols>
    <col min="1" max="1" width="11.85546875" style="77" customWidth="1"/>
    <col min="2" max="2" width="7.140625" style="89" customWidth="1"/>
    <col min="3" max="3" width="6.140625" style="79" customWidth="1"/>
    <col min="4" max="4" width="7.7109375" style="79" customWidth="1"/>
    <col min="5" max="5" width="7.42578125" customWidth="1"/>
    <col min="6" max="7" width="8.28515625" style="68" customWidth="1"/>
    <col min="8" max="8" width="8.5703125" style="123" customWidth="1"/>
    <col min="9" max="9" width="5.85546875" customWidth="1"/>
    <col min="10" max="10" width="6" customWidth="1"/>
    <col min="11" max="11" width="6.42578125" customWidth="1"/>
    <col min="12" max="12" width="5.140625" customWidth="1"/>
    <col min="13" max="13" width="5.7109375" customWidth="1"/>
    <col min="14" max="14" width="6.42578125" customWidth="1"/>
    <col min="15" max="15" width="6.140625" customWidth="1"/>
    <col min="16" max="16" width="5.28515625" customWidth="1"/>
    <col min="17" max="17" width="6.5703125" customWidth="1"/>
    <col min="18" max="18" width="5.85546875" customWidth="1"/>
    <col min="19" max="19" width="6.140625" customWidth="1"/>
    <col min="20" max="20" width="6.42578125" customWidth="1"/>
    <col min="21" max="21" width="6.85546875" customWidth="1"/>
    <col min="22" max="22" width="6.140625" customWidth="1"/>
    <col min="23" max="23" width="6.28515625" customWidth="1"/>
    <col min="24" max="24" width="4.42578125" customWidth="1"/>
    <col min="25" max="25" width="4.85546875" customWidth="1"/>
    <col min="26" max="26" width="5.140625" customWidth="1"/>
    <col min="27" max="27" width="3.85546875" customWidth="1"/>
    <col min="28" max="28" width="4.7109375" customWidth="1"/>
    <col min="29" max="29" width="6.5703125" customWidth="1"/>
    <col min="30" max="30" width="6" customWidth="1"/>
    <col min="31" max="31" width="7.28515625" customWidth="1"/>
    <col min="32" max="32" width="6.5703125" customWidth="1"/>
    <col min="33" max="33" width="5.5703125" customWidth="1"/>
    <col min="34" max="35" width="5.7109375" customWidth="1"/>
    <col min="36" max="36" width="3.5703125" customWidth="1"/>
    <col min="37" max="37" width="4" customWidth="1"/>
    <col min="38" max="38" width="3.140625" customWidth="1"/>
    <col min="39" max="39" width="7.28515625" customWidth="1"/>
    <col min="40" max="40" width="6.28515625" customWidth="1"/>
    <col min="41" max="41" width="4.140625" customWidth="1"/>
    <col min="42" max="42" width="5.7109375" customWidth="1"/>
    <col min="43" max="43" width="7.7109375" customWidth="1"/>
    <col min="44" max="44" width="7.28515625" customWidth="1"/>
    <col min="45" max="45" width="7.42578125" customWidth="1"/>
    <col min="46" max="46" width="7.140625" customWidth="1"/>
    <col min="47" max="47" width="6.7109375" customWidth="1"/>
  </cols>
  <sheetData>
    <row r="1" spans="1:48" ht="31.5" customHeight="1" thickBot="1" x14ac:dyDescent="0.3">
      <c r="A1" s="60"/>
      <c r="C1" s="78" t="s">
        <v>74</v>
      </c>
      <c r="D1" s="66"/>
      <c r="E1" s="62" t="s">
        <v>75</v>
      </c>
      <c r="F1" s="64"/>
      <c r="G1" s="64" t="s">
        <v>86</v>
      </c>
      <c r="H1" s="120"/>
      <c r="I1" s="63" t="s">
        <v>87</v>
      </c>
      <c r="J1" s="63"/>
      <c r="K1" s="80" t="s">
        <v>110</v>
      </c>
      <c r="L1" s="63"/>
      <c r="M1" s="63" t="s">
        <v>113</v>
      </c>
      <c r="N1" s="80"/>
      <c r="O1" s="63" t="s">
        <v>118</v>
      </c>
      <c r="P1" s="63"/>
      <c r="Q1" s="63" t="s">
        <v>119</v>
      </c>
      <c r="R1" s="63"/>
      <c r="S1" s="63" t="s">
        <v>122</v>
      </c>
      <c r="T1" s="63"/>
      <c r="U1" s="63" t="s">
        <v>125</v>
      </c>
      <c r="V1" s="63"/>
      <c r="W1" s="63" t="s">
        <v>126</v>
      </c>
      <c r="X1" s="63"/>
      <c r="Y1" s="114" t="s">
        <v>127</v>
      </c>
      <c r="Z1" s="63"/>
      <c r="AA1" s="63" t="s">
        <v>128</v>
      </c>
      <c r="AB1" s="63"/>
      <c r="AC1" s="63" t="s">
        <v>129</v>
      </c>
      <c r="AD1" s="63"/>
      <c r="AE1" s="63" t="s">
        <v>130</v>
      </c>
      <c r="AF1" s="63"/>
      <c r="AG1" s="63"/>
      <c r="AH1" s="63"/>
      <c r="AI1" s="63"/>
      <c r="AJ1" s="63"/>
      <c r="AK1" s="63"/>
      <c r="AL1" s="63"/>
      <c r="AM1" s="63"/>
      <c r="AN1" s="63"/>
      <c r="AO1" s="80"/>
      <c r="AP1" s="63"/>
      <c r="AQ1" s="63"/>
      <c r="AR1" s="63"/>
      <c r="AS1" s="63"/>
    </row>
    <row r="2" spans="1:48" ht="0.75" customHeight="1" thickBot="1" x14ac:dyDescent="0.3">
      <c r="A2" s="73"/>
      <c r="B2" s="61"/>
      <c r="C2" s="67"/>
      <c r="D2" s="67"/>
      <c r="E2" s="59"/>
      <c r="F2" s="67"/>
      <c r="G2" s="67"/>
      <c r="H2" s="121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</row>
    <row r="3" spans="1:48" x14ac:dyDescent="0.25">
      <c r="A3" s="74" t="s">
        <v>28</v>
      </c>
      <c r="B3" s="61">
        <v>117.91</v>
      </c>
      <c r="C3" s="112">
        <f>Лист1!B3</f>
        <v>36.700000000000003</v>
      </c>
      <c r="D3" s="112">
        <f>B3*C3</f>
        <v>4327.2970000000005</v>
      </c>
      <c r="E3" s="113">
        <f>Лист1!C3</f>
        <v>0</v>
      </c>
      <c r="F3" s="69">
        <f>B3*E3</f>
        <v>0</v>
      </c>
      <c r="G3" s="69">
        <f>Лист1!D3</f>
        <v>0</v>
      </c>
      <c r="H3" s="122">
        <f>B3*G3</f>
        <v>0</v>
      </c>
      <c r="I3" s="121">
        <f>Лист1!E3</f>
        <v>0</v>
      </c>
      <c r="J3" s="121">
        <f>B3*I3</f>
        <v>0</v>
      </c>
      <c r="K3" s="59">
        <f>Лист1!F3</f>
        <v>0</v>
      </c>
      <c r="L3" s="125">
        <f>B3*K3</f>
        <v>0</v>
      </c>
      <c r="M3" s="59">
        <f>Лист1!G3</f>
        <v>40</v>
      </c>
      <c r="N3" s="59">
        <f>B3*M3</f>
        <v>4716.3999999999996</v>
      </c>
      <c r="O3" s="59">
        <f>Лист1!H3</f>
        <v>0</v>
      </c>
      <c r="P3" s="59">
        <f>B3*O3</f>
        <v>0</v>
      </c>
      <c r="Q3" s="59">
        <f>Лист1!I3</f>
        <v>0</v>
      </c>
      <c r="R3" s="59">
        <f>B3*Q3</f>
        <v>0</v>
      </c>
      <c r="S3" s="59">
        <f>Лист1!J3</f>
        <v>0</v>
      </c>
      <c r="T3" s="59">
        <f>B3*S3</f>
        <v>0</v>
      </c>
      <c r="U3" s="59">
        <f>Лист1!K3</f>
        <v>0</v>
      </c>
      <c r="V3" s="59">
        <f>B3*U3</f>
        <v>0</v>
      </c>
      <c r="W3" s="59">
        <f>Лист1!L3</f>
        <v>0</v>
      </c>
      <c r="X3" s="59">
        <f>B3*W3</f>
        <v>0</v>
      </c>
      <c r="Y3" s="59">
        <f>Лист1!M3</f>
        <v>0</v>
      </c>
      <c r="Z3" s="59">
        <f>B3*Y3</f>
        <v>0</v>
      </c>
      <c r="AA3" s="59">
        <f>Лист1!O3</f>
        <v>0</v>
      </c>
      <c r="AB3" s="59">
        <f>B3*AA3</f>
        <v>0</v>
      </c>
      <c r="AC3" s="59">
        <f>Лист1!AA3</f>
        <v>0</v>
      </c>
      <c r="AD3" s="59">
        <f>B3*AC3</f>
        <v>0</v>
      </c>
      <c r="AE3" s="59">
        <f>Лист1!AB3</f>
        <v>0</v>
      </c>
      <c r="AF3" s="59">
        <f>B3*AE3</f>
        <v>0</v>
      </c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</row>
    <row r="4" spans="1:48" x14ac:dyDescent="0.25">
      <c r="A4" s="74" t="s">
        <v>29</v>
      </c>
      <c r="B4" s="61">
        <v>160</v>
      </c>
      <c r="C4" s="112">
        <f>Лист1!B4</f>
        <v>4</v>
      </c>
      <c r="D4" s="112">
        <f t="shared" ref="D4:D67" si="0">B4*C4</f>
        <v>640</v>
      </c>
      <c r="E4" s="113">
        <f>Лист1!C4</f>
        <v>0</v>
      </c>
      <c r="F4" s="69">
        <f t="shared" ref="F4:F67" si="1">B4*E4</f>
        <v>0</v>
      </c>
      <c r="G4" s="69">
        <f>Лист1!D4</f>
        <v>0</v>
      </c>
      <c r="H4" s="122">
        <f t="shared" ref="H4:H67" si="2">B4*G4</f>
        <v>0</v>
      </c>
      <c r="I4" s="121">
        <f>Лист1!E4</f>
        <v>0</v>
      </c>
      <c r="J4" s="121">
        <f t="shared" ref="J4:J67" si="3">B4*I4</f>
        <v>0</v>
      </c>
      <c r="K4" s="59">
        <f>Лист1!F4</f>
        <v>4</v>
      </c>
      <c r="L4" s="125">
        <f t="shared" ref="L4:L67" si="4">B4*K4</f>
        <v>640</v>
      </c>
      <c r="M4" s="59">
        <f>Лист1!G4</f>
        <v>0</v>
      </c>
      <c r="N4" s="59">
        <f t="shared" ref="N4:N67" si="5">B4*M4</f>
        <v>0</v>
      </c>
      <c r="O4" s="59">
        <f>Лист1!H4</f>
        <v>0</v>
      </c>
      <c r="P4" s="59">
        <f t="shared" ref="P4:P67" si="6">B4*O4</f>
        <v>0</v>
      </c>
      <c r="Q4" s="59">
        <f>Лист1!I4</f>
        <v>0</v>
      </c>
      <c r="R4" s="59">
        <f t="shared" ref="R4:R67" si="7">B4*Q4</f>
        <v>0</v>
      </c>
      <c r="S4" s="59">
        <f>Лист1!J4</f>
        <v>4</v>
      </c>
      <c r="T4" s="59">
        <f t="shared" ref="T4:T67" si="8">B4*S4</f>
        <v>640</v>
      </c>
      <c r="U4" s="59">
        <f>Лист1!K4</f>
        <v>0</v>
      </c>
      <c r="V4" s="59">
        <f t="shared" ref="V4:V67" si="9">B4*U4</f>
        <v>0</v>
      </c>
      <c r="W4" s="59">
        <f>Лист1!L4</f>
        <v>0</v>
      </c>
      <c r="X4" s="59">
        <f t="shared" ref="X4:X67" si="10">B4*W4</f>
        <v>0</v>
      </c>
      <c r="Y4" s="59">
        <f>Лист1!M4</f>
        <v>0</v>
      </c>
      <c r="Z4" s="59">
        <f t="shared" ref="Z4:Z67" si="11">B4*Y4</f>
        <v>0</v>
      </c>
      <c r="AA4" s="59">
        <f>Лист1!O4</f>
        <v>0</v>
      </c>
      <c r="AB4" s="59">
        <f t="shared" ref="AB4:AB67" si="12">B4*AA4</f>
        <v>0</v>
      </c>
      <c r="AC4" s="59">
        <f>Лист1!AA4</f>
        <v>0</v>
      </c>
      <c r="AD4" s="59">
        <f t="shared" ref="AD4:AD67" si="13">B4*AC4</f>
        <v>0</v>
      </c>
      <c r="AE4" s="59">
        <f>Лист1!AB4</f>
        <v>4</v>
      </c>
      <c r="AF4" s="59">
        <f t="shared" ref="AF4:AF67" si="14">B4*AE4</f>
        <v>640</v>
      </c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</row>
    <row r="5" spans="1:48" x14ac:dyDescent="0.25">
      <c r="A5" s="74" t="s">
        <v>30</v>
      </c>
      <c r="B5" s="61">
        <v>90.51</v>
      </c>
      <c r="C5" s="112">
        <f>Лист1!B5</f>
        <v>3</v>
      </c>
      <c r="D5" s="112">
        <f t="shared" si="0"/>
        <v>271.53000000000003</v>
      </c>
      <c r="E5" s="113">
        <f>Лист1!C5</f>
        <v>0</v>
      </c>
      <c r="F5" s="69">
        <f t="shared" si="1"/>
        <v>0</v>
      </c>
      <c r="G5" s="69">
        <f>Лист1!D5</f>
        <v>0</v>
      </c>
      <c r="H5" s="122">
        <f t="shared" si="2"/>
        <v>0</v>
      </c>
      <c r="I5" s="121">
        <f>Лист1!E5</f>
        <v>0</v>
      </c>
      <c r="J5" s="121">
        <f t="shared" si="3"/>
        <v>0</v>
      </c>
      <c r="K5" s="59">
        <f>Лист1!F5</f>
        <v>0</v>
      </c>
      <c r="L5" s="125">
        <f t="shared" si="4"/>
        <v>0</v>
      </c>
      <c r="M5" s="59">
        <f>Лист1!G5</f>
        <v>0</v>
      </c>
      <c r="N5" s="59">
        <f t="shared" si="5"/>
        <v>0</v>
      </c>
      <c r="O5" s="59">
        <f>Лист1!H5</f>
        <v>0</v>
      </c>
      <c r="P5" s="59">
        <f t="shared" si="6"/>
        <v>0</v>
      </c>
      <c r="Q5" s="59">
        <f>Лист1!I5</f>
        <v>0</v>
      </c>
      <c r="R5" s="59">
        <f t="shared" si="7"/>
        <v>0</v>
      </c>
      <c r="S5" s="59">
        <f>Лист1!J5</f>
        <v>3.2</v>
      </c>
      <c r="T5" s="59">
        <f t="shared" si="8"/>
        <v>289.63200000000001</v>
      </c>
      <c r="U5" s="59">
        <f>Лист1!K5</f>
        <v>1.8</v>
      </c>
      <c r="V5" s="59">
        <f t="shared" si="9"/>
        <v>162.91800000000001</v>
      </c>
      <c r="W5" s="59">
        <f>Лист1!L5</f>
        <v>3.2</v>
      </c>
      <c r="X5" s="59">
        <f t="shared" si="10"/>
        <v>289.63200000000001</v>
      </c>
      <c r="Y5" s="59">
        <f>Лист1!M5</f>
        <v>0</v>
      </c>
      <c r="Z5" s="59">
        <f t="shared" si="11"/>
        <v>0</v>
      </c>
      <c r="AA5" s="59">
        <f>Лист1!O5</f>
        <v>0</v>
      </c>
      <c r="AB5" s="59">
        <f t="shared" si="12"/>
        <v>0</v>
      </c>
      <c r="AC5" s="59">
        <f>Лист1!AA5</f>
        <v>0</v>
      </c>
      <c r="AD5" s="59">
        <f t="shared" si="13"/>
        <v>0</v>
      </c>
      <c r="AE5" s="59">
        <f>Лист1!AB5</f>
        <v>0</v>
      </c>
      <c r="AF5" s="59">
        <f t="shared" si="14"/>
        <v>0</v>
      </c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</row>
    <row r="6" spans="1:48" x14ac:dyDescent="0.25">
      <c r="A6" s="74" t="s">
        <v>67</v>
      </c>
      <c r="B6" s="61">
        <v>442.4</v>
      </c>
      <c r="C6" s="112">
        <f>Лист1!B6</f>
        <v>0</v>
      </c>
      <c r="D6" s="112">
        <f t="shared" si="0"/>
        <v>0</v>
      </c>
      <c r="E6" s="113">
        <f>Лист1!C6</f>
        <v>0</v>
      </c>
      <c r="F6" s="69">
        <f t="shared" si="1"/>
        <v>0</v>
      </c>
      <c r="G6" s="69">
        <f>Лист1!D6</f>
        <v>0</v>
      </c>
      <c r="H6" s="122">
        <f t="shared" si="2"/>
        <v>0</v>
      </c>
      <c r="I6" s="121" t="str">
        <f>Лист1!E6</f>
        <v>11,4</v>
      </c>
      <c r="J6" s="121">
        <f t="shared" si="3"/>
        <v>5043.3599999999997</v>
      </c>
      <c r="K6" s="59">
        <f>Лист1!F6</f>
        <v>7.6</v>
      </c>
      <c r="L6" s="125">
        <f t="shared" si="4"/>
        <v>3362.24</v>
      </c>
      <c r="M6" s="59">
        <f>Лист1!G6</f>
        <v>0</v>
      </c>
      <c r="N6" s="59">
        <f t="shared" si="5"/>
        <v>0</v>
      </c>
      <c r="O6" s="59">
        <f>Лист1!H6</f>
        <v>11.4</v>
      </c>
      <c r="P6" s="59">
        <f t="shared" si="6"/>
        <v>5043.3599999999997</v>
      </c>
      <c r="Q6" s="59">
        <f>Лист1!I6</f>
        <v>11.9</v>
      </c>
      <c r="R6" s="59">
        <f t="shared" si="7"/>
        <v>5264.5599999999995</v>
      </c>
      <c r="S6" s="59">
        <f>Лист1!J6</f>
        <v>0</v>
      </c>
      <c r="T6" s="59">
        <f t="shared" si="8"/>
        <v>0</v>
      </c>
      <c r="U6" s="59">
        <f>Лист1!K6</f>
        <v>0</v>
      </c>
      <c r="V6" s="59">
        <f t="shared" si="9"/>
        <v>0</v>
      </c>
      <c r="W6" s="59">
        <f>Лист1!L6</f>
        <v>12.2</v>
      </c>
      <c r="X6" s="59">
        <f t="shared" si="10"/>
        <v>5397.28</v>
      </c>
      <c r="Y6" s="59">
        <f>Лист1!M6</f>
        <v>5</v>
      </c>
      <c r="Z6" s="59">
        <f t="shared" si="11"/>
        <v>2212</v>
      </c>
      <c r="AA6" s="59">
        <f>Лист1!O6</f>
        <v>0</v>
      </c>
      <c r="AB6" s="59">
        <f t="shared" si="12"/>
        <v>0</v>
      </c>
      <c r="AC6" s="59">
        <f>Лист1!AA6</f>
        <v>8.1</v>
      </c>
      <c r="AD6" s="59">
        <f t="shared" si="13"/>
        <v>3583.4399999999996</v>
      </c>
      <c r="AE6" s="59">
        <f>Лист1!AB6</f>
        <v>12.1</v>
      </c>
      <c r="AF6" s="59">
        <f t="shared" si="14"/>
        <v>5353.04</v>
      </c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</row>
    <row r="7" spans="1:48" x14ac:dyDescent="0.25">
      <c r="A7" s="74" t="s">
        <v>31</v>
      </c>
      <c r="B7" s="61">
        <v>42.92</v>
      </c>
      <c r="C7" s="112">
        <f>Лист1!B7</f>
        <v>0</v>
      </c>
      <c r="D7" s="112">
        <f t="shared" si="0"/>
        <v>0</v>
      </c>
      <c r="E7" s="113">
        <f>Лист1!C7</f>
        <v>0</v>
      </c>
      <c r="F7" s="69">
        <f t="shared" si="1"/>
        <v>0</v>
      </c>
      <c r="G7" s="69">
        <f>Лист1!D7</f>
        <v>4.8</v>
      </c>
      <c r="H7" s="122">
        <f t="shared" si="2"/>
        <v>206.01599999999999</v>
      </c>
      <c r="I7" s="121">
        <f>Лист1!E7</f>
        <v>0</v>
      </c>
      <c r="J7" s="121">
        <f t="shared" si="3"/>
        <v>0</v>
      </c>
      <c r="K7" s="59">
        <f>Лист1!F7</f>
        <v>0</v>
      </c>
      <c r="L7" s="125">
        <f t="shared" si="4"/>
        <v>0</v>
      </c>
      <c r="M7" s="59">
        <f>Лист1!G7</f>
        <v>0</v>
      </c>
      <c r="N7" s="59">
        <f t="shared" si="5"/>
        <v>0</v>
      </c>
      <c r="O7" s="59">
        <f>Лист1!H7</f>
        <v>0</v>
      </c>
      <c r="P7" s="59">
        <f t="shared" si="6"/>
        <v>0</v>
      </c>
      <c r="Q7" s="59">
        <f>Лист1!I7</f>
        <v>0</v>
      </c>
      <c r="R7" s="59">
        <f t="shared" si="7"/>
        <v>0</v>
      </c>
      <c r="S7" s="59">
        <f>Лист1!J7</f>
        <v>0</v>
      </c>
      <c r="T7" s="59">
        <f t="shared" si="8"/>
        <v>0</v>
      </c>
      <c r="U7" s="59">
        <f>Лист1!K7</f>
        <v>0</v>
      </c>
      <c r="V7" s="59">
        <f t="shared" si="9"/>
        <v>0</v>
      </c>
      <c r="W7" s="59">
        <f>Лист1!L7</f>
        <v>0</v>
      </c>
      <c r="X7" s="59">
        <f t="shared" si="10"/>
        <v>0</v>
      </c>
      <c r="Y7" s="59">
        <f>Лист1!M7</f>
        <v>0</v>
      </c>
      <c r="Z7" s="59">
        <f t="shared" si="11"/>
        <v>0</v>
      </c>
      <c r="AA7" s="59">
        <f>Лист1!O7</f>
        <v>4.8</v>
      </c>
      <c r="AB7" s="59">
        <f t="shared" si="12"/>
        <v>206.01599999999999</v>
      </c>
      <c r="AC7" s="59">
        <f>Лист1!AA7</f>
        <v>0</v>
      </c>
      <c r="AD7" s="59">
        <f t="shared" si="13"/>
        <v>0</v>
      </c>
      <c r="AE7" s="59">
        <f>Лист1!AB7</f>
        <v>0</v>
      </c>
      <c r="AF7" s="59">
        <f t="shared" si="14"/>
        <v>0</v>
      </c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</row>
    <row r="8" spans="1:48" x14ac:dyDescent="0.25">
      <c r="A8" s="74" t="s">
        <v>32</v>
      </c>
      <c r="B8" s="61">
        <v>105.11</v>
      </c>
      <c r="C8" s="112">
        <f>Лист1!B8</f>
        <v>0</v>
      </c>
      <c r="D8" s="112">
        <f t="shared" si="0"/>
        <v>0</v>
      </c>
      <c r="E8" s="113">
        <f>Лист1!C8</f>
        <v>0</v>
      </c>
      <c r="F8" s="69">
        <f t="shared" si="1"/>
        <v>0</v>
      </c>
      <c r="G8" s="69">
        <f>Лист1!D8</f>
        <v>0</v>
      </c>
      <c r="H8" s="122">
        <f t="shared" si="2"/>
        <v>0</v>
      </c>
      <c r="I8" s="121" t="str">
        <f>Лист1!E8</f>
        <v>6</v>
      </c>
      <c r="J8" s="121">
        <f t="shared" si="3"/>
        <v>630.66</v>
      </c>
      <c r="K8" s="59">
        <f>Лист1!F8</f>
        <v>1.1000000000000001</v>
      </c>
      <c r="L8" s="125">
        <f t="shared" si="4"/>
        <v>115.62100000000001</v>
      </c>
      <c r="M8" s="59">
        <f>Лист1!G8</f>
        <v>0</v>
      </c>
      <c r="N8" s="59">
        <f t="shared" si="5"/>
        <v>0</v>
      </c>
      <c r="O8" s="59">
        <f>Лист1!H8</f>
        <v>3.8</v>
      </c>
      <c r="P8" s="59">
        <f t="shared" si="6"/>
        <v>399.41800000000001</v>
      </c>
      <c r="Q8" s="59">
        <f>Лист1!I8</f>
        <v>6.3</v>
      </c>
      <c r="R8" s="59">
        <f t="shared" si="7"/>
        <v>662.19299999999998</v>
      </c>
      <c r="S8" s="59">
        <f>Лист1!J8</f>
        <v>0</v>
      </c>
      <c r="T8" s="59">
        <f t="shared" si="8"/>
        <v>0</v>
      </c>
      <c r="U8" s="59">
        <f>Лист1!K8</f>
        <v>0</v>
      </c>
      <c r="V8" s="59">
        <f t="shared" si="9"/>
        <v>0</v>
      </c>
      <c r="W8" s="59">
        <f>Лист1!L8</f>
        <v>6.5</v>
      </c>
      <c r="X8" s="59">
        <f t="shared" si="10"/>
        <v>683.21500000000003</v>
      </c>
      <c r="Y8" s="59">
        <f>Лист1!M8</f>
        <v>0</v>
      </c>
      <c r="Z8" s="59">
        <f t="shared" si="11"/>
        <v>0</v>
      </c>
      <c r="AA8" s="59">
        <f>Лист1!O8</f>
        <v>0</v>
      </c>
      <c r="AB8" s="59">
        <f t="shared" si="12"/>
        <v>0</v>
      </c>
      <c r="AC8" s="59">
        <f>Лист1!AA8</f>
        <v>0</v>
      </c>
      <c r="AD8" s="59">
        <f t="shared" si="13"/>
        <v>0</v>
      </c>
      <c r="AE8" s="59">
        <f>Лист1!AB8</f>
        <v>1.1000000000000001</v>
      </c>
      <c r="AF8" s="59">
        <f t="shared" si="14"/>
        <v>115.62100000000001</v>
      </c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</row>
    <row r="9" spans="1:48" x14ac:dyDescent="0.25">
      <c r="A9" s="74" t="s">
        <v>13</v>
      </c>
      <c r="B9" s="61"/>
      <c r="C9" s="112">
        <f>Лист1!B9</f>
        <v>0</v>
      </c>
      <c r="D9" s="112">
        <f t="shared" si="0"/>
        <v>0</v>
      </c>
      <c r="E9" s="113">
        <f>Лист1!C9</f>
        <v>0</v>
      </c>
      <c r="F9" s="69">
        <f t="shared" si="1"/>
        <v>0</v>
      </c>
      <c r="G9" s="69">
        <f>Лист1!D9</f>
        <v>0</v>
      </c>
      <c r="H9" s="122">
        <f t="shared" si="2"/>
        <v>0</v>
      </c>
      <c r="I9" s="121">
        <f>Лист1!E9</f>
        <v>0</v>
      </c>
      <c r="J9" s="121">
        <f t="shared" si="3"/>
        <v>0</v>
      </c>
      <c r="K9" s="59">
        <f>Лист1!F9</f>
        <v>0</v>
      </c>
      <c r="L9" s="125">
        <f t="shared" si="4"/>
        <v>0</v>
      </c>
      <c r="M9" s="59">
        <f>Лист1!G9</f>
        <v>0</v>
      </c>
      <c r="N9" s="59">
        <f t="shared" si="5"/>
        <v>0</v>
      </c>
      <c r="O9" s="59">
        <f>Лист1!H9</f>
        <v>0</v>
      </c>
      <c r="P9" s="59">
        <f t="shared" si="6"/>
        <v>0</v>
      </c>
      <c r="Q9" s="59">
        <f>Лист1!I9</f>
        <v>0</v>
      </c>
      <c r="R9" s="59">
        <f t="shared" si="7"/>
        <v>0</v>
      </c>
      <c r="S9" s="59">
        <f>Лист1!J9</f>
        <v>0</v>
      </c>
      <c r="T9" s="59">
        <f t="shared" si="8"/>
        <v>0</v>
      </c>
      <c r="U9" s="59">
        <f>Лист1!K9</f>
        <v>0</v>
      </c>
      <c r="V9" s="59">
        <f t="shared" si="9"/>
        <v>0</v>
      </c>
      <c r="W9" s="59">
        <f>Лист1!L9</f>
        <v>0</v>
      </c>
      <c r="X9" s="59">
        <f t="shared" si="10"/>
        <v>0</v>
      </c>
      <c r="Y9" s="59">
        <f>Лист1!M9</f>
        <v>0</v>
      </c>
      <c r="Z9" s="59">
        <f t="shared" si="11"/>
        <v>0</v>
      </c>
      <c r="AA9" s="59">
        <f>Лист1!O9</f>
        <v>0</v>
      </c>
      <c r="AB9" s="59">
        <f t="shared" si="12"/>
        <v>0</v>
      </c>
      <c r="AC9" s="59">
        <f>Лист1!AA9</f>
        <v>0</v>
      </c>
      <c r="AD9" s="59">
        <f t="shared" si="13"/>
        <v>0</v>
      </c>
      <c r="AE9" s="59">
        <f>Лист1!AB9</f>
        <v>0</v>
      </c>
      <c r="AF9" s="59">
        <f t="shared" si="14"/>
        <v>0</v>
      </c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</row>
    <row r="10" spans="1:48" ht="22.5" customHeight="1" x14ac:dyDescent="0.25">
      <c r="A10" s="74" t="s">
        <v>80</v>
      </c>
      <c r="B10" s="61">
        <v>6</v>
      </c>
      <c r="C10" s="112">
        <f>Лист1!B10</f>
        <v>0</v>
      </c>
      <c r="D10" s="112">
        <f t="shared" si="0"/>
        <v>0</v>
      </c>
      <c r="E10" s="113">
        <f>Лист1!C10</f>
        <v>0</v>
      </c>
      <c r="F10" s="69">
        <f t="shared" si="1"/>
        <v>0</v>
      </c>
      <c r="G10" s="69">
        <f>Лист1!D10</f>
        <v>0</v>
      </c>
      <c r="H10" s="122">
        <f t="shared" si="2"/>
        <v>0</v>
      </c>
      <c r="I10" s="121" t="str">
        <f>Лист1!E10</f>
        <v>0,05</v>
      </c>
      <c r="J10" s="121">
        <f t="shared" si="3"/>
        <v>0.30000000000000004</v>
      </c>
      <c r="K10" s="59">
        <f>Лист1!F10</f>
        <v>0</v>
      </c>
      <c r="L10" s="125">
        <f t="shared" si="4"/>
        <v>0</v>
      </c>
      <c r="M10" s="59">
        <f>Лист1!G10</f>
        <v>0</v>
      </c>
      <c r="N10" s="59">
        <f t="shared" si="5"/>
        <v>0</v>
      </c>
      <c r="O10" s="59">
        <f>Лист1!H10</f>
        <v>0</v>
      </c>
      <c r="P10" s="59">
        <f t="shared" si="6"/>
        <v>0</v>
      </c>
      <c r="Q10" s="59">
        <f>Лист1!I10</f>
        <v>0.05</v>
      </c>
      <c r="R10" s="59">
        <f t="shared" si="7"/>
        <v>0.30000000000000004</v>
      </c>
      <c r="S10" s="59">
        <f>Лист1!J10</f>
        <v>0</v>
      </c>
      <c r="T10" s="59">
        <f t="shared" si="8"/>
        <v>0</v>
      </c>
      <c r="U10" s="59">
        <f>Лист1!K10</f>
        <v>0</v>
      </c>
      <c r="V10" s="59">
        <f t="shared" si="9"/>
        <v>0</v>
      </c>
      <c r="W10" s="59">
        <f>Лист1!L10</f>
        <v>0</v>
      </c>
      <c r="X10" s="59">
        <f t="shared" si="10"/>
        <v>0</v>
      </c>
      <c r="Y10" s="59">
        <f>Лист1!M10</f>
        <v>0</v>
      </c>
      <c r="Z10" s="59">
        <f t="shared" si="11"/>
        <v>0</v>
      </c>
      <c r="AA10" s="59">
        <f>Лист1!O10</f>
        <v>0</v>
      </c>
      <c r="AB10" s="59">
        <f t="shared" si="12"/>
        <v>0</v>
      </c>
      <c r="AC10" s="59">
        <f>Лист1!AA10</f>
        <v>0.05</v>
      </c>
      <c r="AD10" s="59">
        <f t="shared" si="13"/>
        <v>0.30000000000000004</v>
      </c>
      <c r="AE10" s="59">
        <f>Лист1!AB10</f>
        <v>0</v>
      </c>
      <c r="AF10" s="59">
        <f t="shared" si="14"/>
        <v>0</v>
      </c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</row>
    <row r="11" spans="1:48" ht="25.5" x14ac:dyDescent="0.25">
      <c r="A11" s="74" t="s">
        <v>34</v>
      </c>
      <c r="B11" s="61"/>
      <c r="C11" s="112">
        <f>Лист1!B11</f>
        <v>0</v>
      </c>
      <c r="D11" s="112">
        <f t="shared" si="0"/>
        <v>0</v>
      </c>
      <c r="E11" s="113">
        <f>Лист1!C11</f>
        <v>0</v>
      </c>
      <c r="F11" s="69">
        <f t="shared" si="1"/>
        <v>0</v>
      </c>
      <c r="G11" s="69">
        <f>Лист1!D11</f>
        <v>0</v>
      </c>
      <c r="H11" s="122">
        <f t="shared" si="2"/>
        <v>0</v>
      </c>
      <c r="I11" s="121">
        <f>Лист1!E11</f>
        <v>0</v>
      </c>
      <c r="J11" s="121">
        <f t="shared" si="3"/>
        <v>0</v>
      </c>
      <c r="K11" s="59">
        <f>Лист1!F11</f>
        <v>0</v>
      </c>
      <c r="L11" s="125">
        <f t="shared" si="4"/>
        <v>0</v>
      </c>
      <c r="M11" s="59">
        <f>Лист1!G11</f>
        <v>0</v>
      </c>
      <c r="N11" s="59">
        <f t="shared" si="5"/>
        <v>0</v>
      </c>
      <c r="O11" s="59">
        <f>Лист1!H11</f>
        <v>0</v>
      </c>
      <c r="P11" s="59">
        <f t="shared" si="6"/>
        <v>0</v>
      </c>
      <c r="Q11" s="59">
        <f>Лист1!I11</f>
        <v>0</v>
      </c>
      <c r="R11" s="59">
        <f t="shared" si="7"/>
        <v>0</v>
      </c>
      <c r="S11" s="59">
        <f>Лист1!J11</f>
        <v>0</v>
      </c>
      <c r="T11" s="59">
        <f t="shared" si="8"/>
        <v>0</v>
      </c>
      <c r="U11" s="59">
        <f>Лист1!K11</f>
        <v>0</v>
      </c>
      <c r="V11" s="59">
        <f t="shared" si="9"/>
        <v>0</v>
      </c>
      <c r="W11" s="59">
        <f>Лист1!L11</f>
        <v>0</v>
      </c>
      <c r="X11" s="59">
        <f t="shared" si="10"/>
        <v>0</v>
      </c>
      <c r="Y11" s="59">
        <f>Лист1!M11</f>
        <v>0</v>
      </c>
      <c r="Z11" s="59">
        <f t="shared" si="11"/>
        <v>0</v>
      </c>
      <c r="AA11" s="59">
        <f>Лист1!O11</f>
        <v>0</v>
      </c>
      <c r="AB11" s="59">
        <f t="shared" si="12"/>
        <v>0</v>
      </c>
      <c r="AC11" s="59">
        <f>Лист1!AA11</f>
        <v>0</v>
      </c>
      <c r="AD11" s="59">
        <f t="shared" si="13"/>
        <v>0</v>
      </c>
      <c r="AE11" s="59">
        <f>Лист1!AB11</f>
        <v>0</v>
      </c>
      <c r="AF11" s="59">
        <f t="shared" si="14"/>
        <v>0</v>
      </c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</row>
    <row r="12" spans="1:48" x14ac:dyDescent="0.25">
      <c r="A12" s="74" t="s">
        <v>21</v>
      </c>
      <c r="B12" s="61"/>
      <c r="C12" s="112">
        <f>Лист1!B12</f>
        <v>0</v>
      </c>
      <c r="D12" s="112">
        <f t="shared" si="0"/>
        <v>0</v>
      </c>
      <c r="E12" s="113">
        <f>Лист1!C12</f>
        <v>0</v>
      </c>
      <c r="F12" s="69">
        <f t="shared" si="1"/>
        <v>0</v>
      </c>
      <c r="G12" s="69">
        <f>Лист1!D12</f>
        <v>0</v>
      </c>
      <c r="H12" s="122">
        <f t="shared" si="2"/>
        <v>0</v>
      </c>
      <c r="I12" s="121">
        <f>Лист1!E12</f>
        <v>0</v>
      </c>
      <c r="J12" s="121">
        <f t="shared" si="3"/>
        <v>0</v>
      </c>
      <c r="K12" s="59">
        <f>Лист1!F12</f>
        <v>0</v>
      </c>
      <c r="L12" s="125">
        <f t="shared" si="4"/>
        <v>0</v>
      </c>
      <c r="M12" s="59">
        <f>Лист1!G12</f>
        <v>0</v>
      </c>
      <c r="N12" s="59">
        <f t="shared" si="5"/>
        <v>0</v>
      </c>
      <c r="O12" s="59">
        <f>Лист1!H12</f>
        <v>0</v>
      </c>
      <c r="P12" s="59">
        <f t="shared" si="6"/>
        <v>0</v>
      </c>
      <c r="Q12" s="59">
        <f>Лист1!I12</f>
        <v>0</v>
      </c>
      <c r="R12" s="59">
        <f t="shared" si="7"/>
        <v>0</v>
      </c>
      <c r="S12" s="59">
        <f>Лист1!J12</f>
        <v>0</v>
      </c>
      <c r="T12" s="59">
        <f t="shared" si="8"/>
        <v>0</v>
      </c>
      <c r="U12" s="59">
        <f>Лист1!K12</f>
        <v>0</v>
      </c>
      <c r="V12" s="59">
        <f t="shared" si="9"/>
        <v>0</v>
      </c>
      <c r="W12" s="59">
        <f>Лист1!L12</f>
        <v>0</v>
      </c>
      <c r="X12" s="59">
        <f t="shared" si="10"/>
        <v>0</v>
      </c>
      <c r="Y12" s="59">
        <f>Лист1!M12</f>
        <v>0</v>
      </c>
      <c r="Z12" s="59">
        <f t="shared" si="11"/>
        <v>0</v>
      </c>
      <c r="AA12" s="59">
        <f>Лист1!O12</f>
        <v>0</v>
      </c>
      <c r="AB12" s="59">
        <f t="shared" si="12"/>
        <v>0</v>
      </c>
      <c r="AC12" s="59">
        <f>Лист1!AA12</f>
        <v>0</v>
      </c>
      <c r="AD12" s="59">
        <f t="shared" si="13"/>
        <v>0</v>
      </c>
      <c r="AE12" s="59">
        <f>Лист1!AB12</f>
        <v>0</v>
      </c>
      <c r="AF12" s="59">
        <f t="shared" si="14"/>
        <v>0</v>
      </c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</row>
    <row r="13" spans="1:48" x14ac:dyDescent="0.25">
      <c r="A13" s="74" t="s">
        <v>22</v>
      </c>
      <c r="B13" s="61"/>
      <c r="C13" s="112">
        <f>Лист1!B13</f>
        <v>0</v>
      </c>
      <c r="D13" s="112">
        <f t="shared" si="0"/>
        <v>0</v>
      </c>
      <c r="E13" s="113">
        <f>Лист1!C13</f>
        <v>0</v>
      </c>
      <c r="F13" s="69">
        <f t="shared" si="1"/>
        <v>0</v>
      </c>
      <c r="G13" s="69">
        <f>Лист1!D13</f>
        <v>0</v>
      </c>
      <c r="H13" s="122">
        <f t="shared" si="2"/>
        <v>0</v>
      </c>
      <c r="I13" s="121">
        <f>Лист1!E13</f>
        <v>0</v>
      </c>
      <c r="J13" s="121">
        <f t="shared" si="3"/>
        <v>0</v>
      </c>
      <c r="K13" s="59">
        <f>Лист1!F13</f>
        <v>0</v>
      </c>
      <c r="L13" s="125">
        <f t="shared" si="4"/>
        <v>0</v>
      </c>
      <c r="M13" s="59">
        <f>Лист1!G13</f>
        <v>0</v>
      </c>
      <c r="N13" s="59">
        <f t="shared" si="5"/>
        <v>0</v>
      </c>
      <c r="O13" s="59">
        <f>Лист1!H13</f>
        <v>0</v>
      </c>
      <c r="P13" s="59">
        <f t="shared" si="6"/>
        <v>0</v>
      </c>
      <c r="Q13" s="59">
        <f>Лист1!I13</f>
        <v>0</v>
      </c>
      <c r="R13" s="59">
        <f t="shared" si="7"/>
        <v>0</v>
      </c>
      <c r="S13" s="59">
        <f>Лист1!J13</f>
        <v>0</v>
      </c>
      <c r="T13" s="59">
        <f t="shared" si="8"/>
        <v>0</v>
      </c>
      <c r="U13" s="59">
        <f>Лист1!K13</f>
        <v>0</v>
      </c>
      <c r="V13" s="59">
        <f t="shared" si="9"/>
        <v>0</v>
      </c>
      <c r="W13" s="59">
        <f>Лист1!L13</f>
        <v>0</v>
      </c>
      <c r="X13" s="59">
        <f t="shared" si="10"/>
        <v>0</v>
      </c>
      <c r="Y13" s="59">
        <f>Лист1!M13</f>
        <v>0</v>
      </c>
      <c r="Z13" s="59">
        <f t="shared" si="11"/>
        <v>0</v>
      </c>
      <c r="AA13" s="59">
        <f>Лист1!O13</f>
        <v>0</v>
      </c>
      <c r="AB13" s="59">
        <f t="shared" si="12"/>
        <v>0</v>
      </c>
      <c r="AC13" s="59">
        <f>Лист1!AA13</f>
        <v>0</v>
      </c>
      <c r="AD13" s="59">
        <f t="shared" si="13"/>
        <v>0</v>
      </c>
      <c r="AE13" s="59">
        <f>Лист1!AB13</f>
        <v>0</v>
      </c>
      <c r="AF13" s="59">
        <f t="shared" si="14"/>
        <v>0</v>
      </c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</row>
    <row r="14" spans="1:48" ht="18" customHeight="1" x14ac:dyDescent="0.25">
      <c r="A14" s="74" t="s">
        <v>35</v>
      </c>
      <c r="B14" s="61"/>
      <c r="C14" s="112">
        <f>Лист1!B14</f>
        <v>0</v>
      </c>
      <c r="D14" s="112">
        <f t="shared" si="0"/>
        <v>0</v>
      </c>
      <c r="E14" s="113">
        <f>Лист1!C14</f>
        <v>0</v>
      </c>
      <c r="F14" s="69">
        <f t="shared" si="1"/>
        <v>0</v>
      </c>
      <c r="G14" s="69">
        <f>Лист1!D14</f>
        <v>0</v>
      </c>
      <c r="H14" s="122">
        <f t="shared" si="2"/>
        <v>0</v>
      </c>
      <c r="I14" s="121" t="str">
        <f>Лист1!E14</f>
        <v>0,2</v>
      </c>
      <c r="J14" s="121">
        <f t="shared" si="3"/>
        <v>0</v>
      </c>
      <c r="K14" s="59">
        <f>Лист1!F14</f>
        <v>0</v>
      </c>
      <c r="L14" s="125">
        <f t="shared" si="4"/>
        <v>0</v>
      </c>
      <c r="M14" s="59">
        <f>Лист1!G14</f>
        <v>0</v>
      </c>
      <c r="N14" s="59">
        <f t="shared" si="5"/>
        <v>0</v>
      </c>
      <c r="O14" s="59">
        <f>Лист1!H14</f>
        <v>0</v>
      </c>
      <c r="P14" s="59">
        <f t="shared" si="6"/>
        <v>0</v>
      </c>
      <c r="Q14" s="59">
        <f>Лист1!I14</f>
        <v>0.2</v>
      </c>
      <c r="R14" s="59">
        <f t="shared" si="7"/>
        <v>0</v>
      </c>
      <c r="S14" s="59">
        <f>Лист1!J14</f>
        <v>0.2</v>
      </c>
      <c r="T14" s="59">
        <f t="shared" si="8"/>
        <v>0</v>
      </c>
      <c r="U14" s="59">
        <f>Лист1!K14</f>
        <v>0</v>
      </c>
      <c r="V14" s="59">
        <f t="shared" si="9"/>
        <v>0</v>
      </c>
      <c r="W14" s="59">
        <f>Лист1!L14</f>
        <v>0.2</v>
      </c>
      <c r="X14" s="59">
        <f t="shared" si="10"/>
        <v>0</v>
      </c>
      <c r="Y14" s="59">
        <f>Лист1!M14</f>
        <v>0</v>
      </c>
      <c r="Z14" s="59">
        <f t="shared" si="11"/>
        <v>0</v>
      </c>
      <c r="AA14" s="59">
        <f>Лист1!O14</f>
        <v>0</v>
      </c>
      <c r="AB14" s="59">
        <f t="shared" si="12"/>
        <v>0</v>
      </c>
      <c r="AC14" s="59">
        <f>Лист1!AA14</f>
        <v>0.2</v>
      </c>
      <c r="AD14" s="59">
        <f t="shared" si="13"/>
        <v>0</v>
      </c>
      <c r="AE14" s="59">
        <f>Лист1!AB14</f>
        <v>0</v>
      </c>
      <c r="AF14" s="59">
        <f t="shared" si="14"/>
        <v>0</v>
      </c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</row>
    <row r="15" spans="1:48" x14ac:dyDescent="0.25">
      <c r="A15" s="74" t="s">
        <v>36</v>
      </c>
      <c r="B15" s="61">
        <v>46</v>
      </c>
      <c r="C15" s="112">
        <f>Лист1!B15</f>
        <v>0</v>
      </c>
      <c r="D15" s="112">
        <f t="shared" si="0"/>
        <v>0</v>
      </c>
      <c r="E15" s="113">
        <f>Лист1!C15</f>
        <v>0</v>
      </c>
      <c r="F15" s="69">
        <f t="shared" si="1"/>
        <v>0</v>
      </c>
      <c r="G15" s="69">
        <f>Лист1!D15</f>
        <v>0</v>
      </c>
      <c r="H15" s="122">
        <f t="shared" si="2"/>
        <v>0</v>
      </c>
      <c r="I15" s="121" t="str">
        <f>Лист1!E15</f>
        <v>7</v>
      </c>
      <c r="J15" s="121">
        <f t="shared" si="3"/>
        <v>322</v>
      </c>
      <c r="K15" s="59">
        <f>Лист1!F15</f>
        <v>7</v>
      </c>
      <c r="L15" s="125">
        <f t="shared" si="4"/>
        <v>322</v>
      </c>
      <c r="M15" s="59">
        <f>Лист1!G15</f>
        <v>0</v>
      </c>
      <c r="N15" s="59">
        <f t="shared" si="5"/>
        <v>0</v>
      </c>
      <c r="O15" s="59">
        <f>Лист1!H15</f>
        <v>39.200000000000003</v>
      </c>
      <c r="P15" s="59">
        <f t="shared" si="6"/>
        <v>1803.2</v>
      </c>
      <c r="Q15" s="59" t="str">
        <f>Лист1!I15</f>
        <v>34,8</v>
      </c>
      <c r="R15" s="59">
        <f t="shared" si="7"/>
        <v>1600.8</v>
      </c>
      <c r="S15" s="59">
        <f>Лист1!J15</f>
        <v>8</v>
      </c>
      <c r="T15" s="59">
        <f t="shared" si="8"/>
        <v>368</v>
      </c>
      <c r="U15" s="59">
        <f>Лист1!K15</f>
        <v>10</v>
      </c>
      <c r="V15" s="59">
        <f t="shared" si="9"/>
        <v>460</v>
      </c>
      <c r="W15" s="59">
        <f>Лист1!L15</f>
        <v>0</v>
      </c>
      <c r="X15" s="59">
        <f t="shared" si="10"/>
        <v>0</v>
      </c>
      <c r="Y15" s="59">
        <f>Лист1!M15</f>
        <v>0</v>
      </c>
      <c r="Z15" s="59">
        <f t="shared" si="11"/>
        <v>0</v>
      </c>
      <c r="AA15" s="59">
        <f>Лист1!O15</f>
        <v>7</v>
      </c>
      <c r="AB15" s="59">
        <f t="shared" si="12"/>
        <v>322</v>
      </c>
      <c r="AC15" s="59">
        <f>Лист1!AA15</f>
        <v>33</v>
      </c>
      <c r="AD15" s="59">
        <f t="shared" si="13"/>
        <v>1518</v>
      </c>
      <c r="AE15" s="59">
        <f>Лист1!AB15</f>
        <v>7.5</v>
      </c>
      <c r="AF15" s="59">
        <f t="shared" si="14"/>
        <v>345</v>
      </c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</row>
    <row r="16" spans="1:48" ht="15.75" customHeight="1" x14ac:dyDescent="0.25">
      <c r="A16" s="74" t="s">
        <v>37</v>
      </c>
      <c r="B16" s="61">
        <v>46</v>
      </c>
      <c r="C16" s="112">
        <f>Лист1!B16</f>
        <v>15</v>
      </c>
      <c r="D16" s="112">
        <f t="shared" si="0"/>
        <v>690</v>
      </c>
      <c r="E16" s="113">
        <f>Лист1!C16</f>
        <v>28</v>
      </c>
      <c r="F16" s="69">
        <f t="shared" si="1"/>
        <v>1288</v>
      </c>
      <c r="G16" s="69">
        <f>Лист1!D16</f>
        <v>43.5</v>
      </c>
      <c r="H16" s="122">
        <f t="shared" si="2"/>
        <v>2001</v>
      </c>
      <c r="I16" s="121" t="str">
        <f>Лист1!E16</f>
        <v>12,1</v>
      </c>
      <c r="J16" s="121">
        <f t="shared" si="3"/>
        <v>556.6</v>
      </c>
      <c r="K16" s="59">
        <f>Лист1!F16</f>
        <v>46</v>
      </c>
      <c r="L16" s="125">
        <f t="shared" si="4"/>
        <v>2116</v>
      </c>
      <c r="M16" s="59">
        <f>Лист1!G16</f>
        <v>17</v>
      </c>
      <c r="N16" s="59">
        <f t="shared" si="5"/>
        <v>782</v>
      </c>
      <c r="O16" s="59">
        <f>Лист1!H16</f>
        <v>15.2</v>
      </c>
      <c r="P16" s="59">
        <f t="shared" si="6"/>
        <v>699.19999999999993</v>
      </c>
      <c r="Q16" s="59">
        <f>Лист1!I16</f>
        <v>29</v>
      </c>
      <c r="R16" s="59">
        <f t="shared" si="7"/>
        <v>1334</v>
      </c>
      <c r="S16" s="59">
        <f>Лист1!J16</f>
        <v>45</v>
      </c>
      <c r="T16" s="59">
        <f t="shared" si="8"/>
        <v>2070</v>
      </c>
      <c r="U16" s="59">
        <f>Лист1!K16</f>
        <v>16</v>
      </c>
      <c r="V16" s="59">
        <f t="shared" si="9"/>
        <v>736</v>
      </c>
      <c r="W16" s="59">
        <f>Лист1!L16</f>
        <v>16.2</v>
      </c>
      <c r="X16" s="59">
        <f t="shared" si="10"/>
        <v>745.19999999999993</v>
      </c>
      <c r="Y16" s="59">
        <f>Лист1!M16</f>
        <v>29.5</v>
      </c>
      <c r="Z16" s="59">
        <f t="shared" si="11"/>
        <v>1357</v>
      </c>
      <c r="AA16" s="59">
        <f>Лист1!O16</f>
        <v>43.2</v>
      </c>
      <c r="AB16" s="59">
        <f t="shared" si="12"/>
        <v>1987.2</v>
      </c>
      <c r="AC16" s="59">
        <f>Лист1!AA16</f>
        <v>16.5</v>
      </c>
      <c r="AD16" s="59">
        <f t="shared" si="13"/>
        <v>759</v>
      </c>
      <c r="AE16" s="59">
        <f>Лист1!AB16</f>
        <v>45.2</v>
      </c>
      <c r="AF16" s="59">
        <f t="shared" si="14"/>
        <v>2079.2000000000003</v>
      </c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</row>
    <row r="17" spans="1:48" x14ac:dyDescent="0.25">
      <c r="A17" s="74" t="s">
        <v>19</v>
      </c>
      <c r="B17" s="61">
        <v>113.88</v>
      </c>
      <c r="C17" s="112">
        <f>Лист1!B17</f>
        <v>0</v>
      </c>
      <c r="D17" s="112">
        <f t="shared" si="0"/>
        <v>0</v>
      </c>
      <c r="E17" s="113">
        <f>Лист1!C17</f>
        <v>0</v>
      </c>
      <c r="F17" s="69">
        <f t="shared" si="1"/>
        <v>0</v>
      </c>
      <c r="G17" s="69">
        <f>Лист1!D17</f>
        <v>2.64</v>
      </c>
      <c r="H17" s="122">
        <f t="shared" si="2"/>
        <v>300.64319999999998</v>
      </c>
      <c r="I17" s="121">
        <f>Лист1!E17</f>
        <v>0</v>
      </c>
      <c r="J17" s="121">
        <f t="shared" si="3"/>
        <v>0</v>
      </c>
      <c r="K17" s="59">
        <f>Лист1!F17</f>
        <v>0</v>
      </c>
      <c r="L17" s="125">
        <f t="shared" si="4"/>
        <v>0</v>
      </c>
      <c r="M17" s="59">
        <f>Лист1!G17</f>
        <v>0</v>
      </c>
      <c r="N17" s="59">
        <f t="shared" si="5"/>
        <v>0</v>
      </c>
      <c r="O17" s="59">
        <f>Лист1!H17</f>
        <v>0</v>
      </c>
      <c r="P17" s="59">
        <f t="shared" si="6"/>
        <v>0</v>
      </c>
      <c r="Q17" s="59">
        <f>Лист1!I17</f>
        <v>2.64</v>
      </c>
      <c r="R17" s="59">
        <f t="shared" si="7"/>
        <v>300.64319999999998</v>
      </c>
      <c r="S17" s="59">
        <f>Лист1!J17</f>
        <v>0</v>
      </c>
      <c r="T17" s="59">
        <f t="shared" si="8"/>
        <v>0</v>
      </c>
      <c r="U17" s="59">
        <f>Лист1!K17</f>
        <v>2.64</v>
      </c>
      <c r="V17" s="59">
        <f t="shared" si="9"/>
        <v>300.64319999999998</v>
      </c>
      <c r="W17" s="59">
        <f>Лист1!L17</f>
        <v>0</v>
      </c>
      <c r="X17" s="59">
        <f t="shared" si="10"/>
        <v>0</v>
      </c>
      <c r="Y17" s="59">
        <f>Лист1!M17</f>
        <v>0</v>
      </c>
      <c r="Z17" s="59">
        <f t="shared" si="11"/>
        <v>0</v>
      </c>
      <c r="AA17" s="59">
        <f>Лист1!O17</f>
        <v>2.64</v>
      </c>
      <c r="AB17" s="59">
        <f t="shared" si="12"/>
        <v>300.64319999999998</v>
      </c>
      <c r="AC17" s="59">
        <f>Лист1!AA17</f>
        <v>0</v>
      </c>
      <c r="AD17" s="59">
        <f t="shared" si="13"/>
        <v>0</v>
      </c>
      <c r="AE17" s="59">
        <f>Лист1!AB17</f>
        <v>0</v>
      </c>
      <c r="AF17" s="59">
        <f t="shared" si="14"/>
        <v>0</v>
      </c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</row>
    <row r="18" spans="1:48" ht="12.75" customHeight="1" x14ac:dyDescent="0.25">
      <c r="A18" s="74" t="s">
        <v>38</v>
      </c>
      <c r="B18" s="61"/>
      <c r="C18" s="112">
        <f>Лист1!B18</f>
        <v>0</v>
      </c>
      <c r="D18" s="112">
        <f t="shared" si="0"/>
        <v>0</v>
      </c>
      <c r="E18" s="113">
        <f>Лист1!C18</f>
        <v>0</v>
      </c>
      <c r="F18" s="69">
        <f t="shared" si="1"/>
        <v>0</v>
      </c>
      <c r="G18" s="69">
        <f>Лист1!D18</f>
        <v>0</v>
      </c>
      <c r="H18" s="122">
        <f t="shared" si="2"/>
        <v>0</v>
      </c>
      <c r="I18" s="121" t="str">
        <f>Лист1!E18</f>
        <v>36</v>
      </c>
      <c r="J18" s="121">
        <f t="shared" si="3"/>
        <v>0</v>
      </c>
      <c r="K18" s="59">
        <f>Лист1!F18</f>
        <v>0</v>
      </c>
      <c r="L18" s="125">
        <f t="shared" si="4"/>
        <v>0</v>
      </c>
      <c r="M18" s="59">
        <f>Лист1!G18</f>
        <v>0</v>
      </c>
      <c r="N18" s="59">
        <f t="shared" si="5"/>
        <v>0</v>
      </c>
      <c r="O18" s="59">
        <f>Лист1!H18</f>
        <v>36</v>
      </c>
      <c r="P18" s="59">
        <f t="shared" si="6"/>
        <v>0</v>
      </c>
      <c r="Q18" s="59">
        <f>Лист1!I18</f>
        <v>0</v>
      </c>
      <c r="R18" s="59">
        <f t="shared" si="7"/>
        <v>0</v>
      </c>
      <c r="S18" s="59">
        <f>Лист1!J18</f>
        <v>0</v>
      </c>
      <c r="T18" s="59">
        <f t="shared" si="8"/>
        <v>0</v>
      </c>
      <c r="U18" s="59">
        <f>Лист1!K18</f>
        <v>36</v>
      </c>
      <c r="V18" s="59">
        <f t="shared" si="9"/>
        <v>0</v>
      </c>
      <c r="W18" s="59">
        <f>Лист1!L18</f>
        <v>0</v>
      </c>
      <c r="X18" s="59">
        <f t="shared" si="10"/>
        <v>0</v>
      </c>
      <c r="Y18" s="59">
        <f>Лист1!M18</f>
        <v>0</v>
      </c>
      <c r="Z18" s="59">
        <f t="shared" si="11"/>
        <v>0</v>
      </c>
      <c r="AA18" s="59">
        <f>Лист1!O18</f>
        <v>0</v>
      </c>
      <c r="AB18" s="59">
        <f t="shared" si="12"/>
        <v>0</v>
      </c>
      <c r="AC18" s="59">
        <f>Лист1!AA18</f>
        <v>30</v>
      </c>
      <c r="AD18" s="59">
        <f t="shared" si="13"/>
        <v>0</v>
      </c>
      <c r="AE18" s="59">
        <f>Лист1!AB18</f>
        <v>0</v>
      </c>
      <c r="AF18" s="59">
        <f t="shared" si="14"/>
        <v>0</v>
      </c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</row>
    <row r="19" spans="1:48" x14ac:dyDescent="0.25">
      <c r="A19" s="74" t="s">
        <v>39</v>
      </c>
      <c r="B19" s="61"/>
      <c r="C19" s="112">
        <f>Лист1!B19</f>
        <v>2.5</v>
      </c>
      <c r="D19" s="112">
        <f t="shared" si="0"/>
        <v>0</v>
      </c>
      <c r="E19" s="113">
        <f>Лист1!C19</f>
        <v>0</v>
      </c>
      <c r="F19" s="69">
        <f t="shared" si="1"/>
        <v>0</v>
      </c>
      <c r="G19" s="69">
        <f>Лист1!D19</f>
        <v>0</v>
      </c>
      <c r="H19" s="122">
        <f t="shared" si="2"/>
        <v>0</v>
      </c>
      <c r="I19" s="121" t="str">
        <f>Лист1!E19</f>
        <v>2,5</v>
      </c>
      <c r="J19" s="121">
        <f t="shared" si="3"/>
        <v>0</v>
      </c>
      <c r="K19" s="59">
        <f>Лист1!F19</f>
        <v>0</v>
      </c>
      <c r="L19" s="125">
        <f t="shared" si="4"/>
        <v>0</v>
      </c>
      <c r="M19" s="59">
        <f>Лист1!G19</f>
        <v>0</v>
      </c>
      <c r="N19" s="59">
        <f t="shared" si="5"/>
        <v>0</v>
      </c>
      <c r="O19" s="59">
        <f>Лист1!H19</f>
        <v>0</v>
      </c>
      <c r="P19" s="59">
        <f t="shared" si="6"/>
        <v>0</v>
      </c>
      <c r="Q19" s="59">
        <f>Лист1!I19</f>
        <v>0</v>
      </c>
      <c r="R19" s="59">
        <f t="shared" si="7"/>
        <v>0</v>
      </c>
      <c r="S19" s="59">
        <f>Лист1!J19</f>
        <v>2.6</v>
      </c>
      <c r="T19" s="59">
        <f t="shared" si="8"/>
        <v>0</v>
      </c>
      <c r="U19" s="59">
        <f>Лист1!K19</f>
        <v>2.6</v>
      </c>
      <c r="V19" s="59">
        <f t="shared" si="9"/>
        <v>0</v>
      </c>
      <c r="W19" s="59">
        <f>Лист1!L19</f>
        <v>2.7</v>
      </c>
      <c r="X19" s="59">
        <f t="shared" si="10"/>
        <v>0</v>
      </c>
      <c r="Y19" s="59">
        <f>Лист1!M19</f>
        <v>0</v>
      </c>
      <c r="Z19" s="59">
        <f t="shared" si="11"/>
        <v>0</v>
      </c>
      <c r="AA19" s="59">
        <f>Лист1!O19</f>
        <v>0</v>
      </c>
      <c r="AB19" s="59">
        <f t="shared" si="12"/>
        <v>0</v>
      </c>
      <c r="AC19" s="59">
        <f>Лист1!AA19</f>
        <v>2.7</v>
      </c>
      <c r="AD19" s="59">
        <f t="shared" si="13"/>
        <v>0</v>
      </c>
      <c r="AE19" s="59">
        <f>Лист1!AB19</f>
        <v>0</v>
      </c>
      <c r="AF19" s="59">
        <f t="shared" si="14"/>
        <v>0</v>
      </c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</row>
    <row r="20" spans="1:48" ht="16.5" customHeight="1" x14ac:dyDescent="0.25">
      <c r="A20" s="74" t="s">
        <v>11</v>
      </c>
      <c r="B20" s="61">
        <v>173.8</v>
      </c>
      <c r="C20" s="112">
        <f>Лист1!B20</f>
        <v>11.1</v>
      </c>
      <c r="D20" s="112">
        <f t="shared" si="0"/>
        <v>1929.18</v>
      </c>
      <c r="E20" s="113">
        <f>Лист1!C20</f>
        <v>5.8</v>
      </c>
      <c r="F20" s="69">
        <f t="shared" si="1"/>
        <v>1008.0400000000001</v>
      </c>
      <c r="G20" s="69">
        <f>Лист1!D20</f>
        <v>12.1</v>
      </c>
      <c r="H20" s="122">
        <f t="shared" si="2"/>
        <v>2102.98</v>
      </c>
      <c r="I20" s="121">
        <f>Лист1!E20</f>
        <v>0</v>
      </c>
      <c r="J20" s="121">
        <f t="shared" si="3"/>
        <v>0</v>
      </c>
      <c r="K20" s="59">
        <f>Лист1!F20</f>
        <v>0</v>
      </c>
      <c r="L20" s="125">
        <f t="shared" si="4"/>
        <v>0</v>
      </c>
      <c r="M20" s="59">
        <f>Лист1!G20</f>
        <v>12.8</v>
      </c>
      <c r="N20" s="59">
        <f t="shared" si="5"/>
        <v>2224.6400000000003</v>
      </c>
      <c r="O20" s="59">
        <f>Лист1!H20</f>
        <v>0</v>
      </c>
      <c r="P20" s="59">
        <f t="shared" si="6"/>
        <v>0</v>
      </c>
      <c r="Q20" s="59">
        <f>Лист1!I20</f>
        <v>0</v>
      </c>
      <c r="R20" s="59">
        <f t="shared" si="7"/>
        <v>0</v>
      </c>
      <c r="S20" s="59">
        <f>Лист1!J20</f>
        <v>0</v>
      </c>
      <c r="T20" s="59">
        <f t="shared" si="8"/>
        <v>0</v>
      </c>
      <c r="U20" s="59">
        <f>Лист1!K20</f>
        <v>11.7</v>
      </c>
      <c r="V20" s="59">
        <f t="shared" si="9"/>
        <v>2033.46</v>
      </c>
      <c r="W20" s="59">
        <f>Лист1!L20</f>
        <v>0</v>
      </c>
      <c r="X20" s="59">
        <f t="shared" si="10"/>
        <v>0</v>
      </c>
      <c r="Y20" s="59">
        <f>Лист1!M20</f>
        <v>0</v>
      </c>
      <c r="Z20" s="59">
        <f t="shared" si="11"/>
        <v>0</v>
      </c>
      <c r="AA20" s="59">
        <f>Лист1!O20</f>
        <v>12</v>
      </c>
      <c r="AB20" s="59">
        <f t="shared" si="12"/>
        <v>2085.6000000000004</v>
      </c>
      <c r="AC20" s="59">
        <f>Лист1!AA20</f>
        <v>0</v>
      </c>
      <c r="AD20" s="59">
        <f t="shared" si="13"/>
        <v>0</v>
      </c>
      <c r="AE20" s="59">
        <f>Лист1!AB20</f>
        <v>0</v>
      </c>
      <c r="AF20" s="59">
        <f t="shared" si="14"/>
        <v>0</v>
      </c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</row>
    <row r="21" spans="1:48" ht="25.5" x14ac:dyDescent="0.25">
      <c r="A21" s="74" t="s">
        <v>17</v>
      </c>
      <c r="B21" s="61"/>
      <c r="C21" s="112">
        <f>Лист1!B21</f>
        <v>0</v>
      </c>
      <c r="D21" s="112">
        <f t="shared" si="0"/>
        <v>0</v>
      </c>
      <c r="E21" s="113">
        <f>Лист1!C21</f>
        <v>0</v>
      </c>
      <c r="F21" s="69">
        <f t="shared" si="1"/>
        <v>0</v>
      </c>
      <c r="G21" s="69">
        <f>Лист1!D21</f>
        <v>0</v>
      </c>
      <c r="H21" s="122">
        <f t="shared" si="2"/>
        <v>0</v>
      </c>
      <c r="I21" s="121">
        <f>Лист1!E21</f>
        <v>0</v>
      </c>
      <c r="J21" s="121">
        <f t="shared" si="3"/>
        <v>0</v>
      </c>
      <c r="K21" s="59">
        <f>Лист1!F21</f>
        <v>0</v>
      </c>
      <c r="L21" s="125">
        <f t="shared" si="4"/>
        <v>0</v>
      </c>
      <c r="M21" s="59">
        <f>Лист1!G21</f>
        <v>0</v>
      </c>
      <c r="N21" s="59">
        <f t="shared" si="5"/>
        <v>0</v>
      </c>
      <c r="O21" s="59">
        <f>Лист1!H21</f>
        <v>0</v>
      </c>
      <c r="P21" s="59">
        <f t="shared" si="6"/>
        <v>0</v>
      </c>
      <c r="Q21" s="59">
        <f>Лист1!I21</f>
        <v>0</v>
      </c>
      <c r="R21" s="59">
        <f t="shared" si="7"/>
        <v>0</v>
      </c>
      <c r="S21" s="59">
        <f>Лист1!J21</f>
        <v>0</v>
      </c>
      <c r="T21" s="59">
        <f t="shared" si="8"/>
        <v>0</v>
      </c>
      <c r="U21" s="59">
        <f>Лист1!K21</f>
        <v>0</v>
      </c>
      <c r="V21" s="59">
        <f t="shared" si="9"/>
        <v>0</v>
      </c>
      <c r="W21" s="59">
        <f>Лист1!L21</f>
        <v>0</v>
      </c>
      <c r="X21" s="59">
        <f t="shared" si="10"/>
        <v>0</v>
      </c>
      <c r="Y21" s="59">
        <f>Лист1!M21</f>
        <v>0</v>
      </c>
      <c r="Z21" s="59">
        <f t="shared" si="11"/>
        <v>0</v>
      </c>
      <c r="AA21" s="59">
        <f>Лист1!O21</f>
        <v>0</v>
      </c>
      <c r="AB21" s="59">
        <f t="shared" si="12"/>
        <v>0</v>
      </c>
      <c r="AC21" s="59">
        <f>Лист1!AA21</f>
        <v>0</v>
      </c>
      <c r="AD21" s="59">
        <f t="shared" si="13"/>
        <v>0</v>
      </c>
      <c r="AE21" s="59">
        <f>Лист1!AB21</f>
        <v>0</v>
      </c>
      <c r="AF21" s="59">
        <f t="shared" si="14"/>
        <v>0</v>
      </c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</row>
    <row r="22" spans="1:48" ht="25.5" x14ac:dyDescent="0.25">
      <c r="A22" s="74" t="s">
        <v>40</v>
      </c>
      <c r="B22" s="61">
        <v>332.84</v>
      </c>
      <c r="C22" s="112">
        <f>Лист1!B22</f>
        <v>0</v>
      </c>
      <c r="D22" s="112">
        <f t="shared" si="0"/>
        <v>0</v>
      </c>
      <c r="E22" s="113">
        <f>Лист1!C22</f>
        <v>0.2</v>
      </c>
      <c r="F22" s="69">
        <f t="shared" si="1"/>
        <v>66.567999999999998</v>
      </c>
      <c r="G22" s="69">
        <f>Лист1!D22</f>
        <v>0</v>
      </c>
      <c r="H22" s="122">
        <f t="shared" si="2"/>
        <v>0</v>
      </c>
      <c r="I22" s="121">
        <f>Лист1!E22</f>
        <v>0</v>
      </c>
      <c r="J22" s="121">
        <f t="shared" si="3"/>
        <v>0</v>
      </c>
      <c r="K22" s="59">
        <f>Лист1!F22</f>
        <v>0.2</v>
      </c>
      <c r="L22" s="125">
        <f t="shared" si="4"/>
        <v>66.567999999999998</v>
      </c>
      <c r="M22" s="59">
        <f>Лист1!G22</f>
        <v>0</v>
      </c>
      <c r="N22" s="59">
        <f t="shared" si="5"/>
        <v>0</v>
      </c>
      <c r="O22" s="59">
        <f>Лист1!H22</f>
        <v>0.2</v>
      </c>
      <c r="P22" s="59">
        <f t="shared" si="6"/>
        <v>66.567999999999998</v>
      </c>
      <c r="Q22" s="59">
        <f>Лист1!I22</f>
        <v>0</v>
      </c>
      <c r="R22" s="59">
        <f t="shared" si="7"/>
        <v>0</v>
      </c>
      <c r="S22" s="59">
        <f>Лист1!J22</f>
        <v>0</v>
      </c>
      <c r="T22" s="59">
        <f t="shared" si="8"/>
        <v>0</v>
      </c>
      <c r="U22" s="59">
        <f>Лист1!K22</f>
        <v>0</v>
      </c>
      <c r="V22" s="59">
        <f t="shared" si="9"/>
        <v>0</v>
      </c>
      <c r="W22" s="59">
        <f>Лист1!L22</f>
        <v>0</v>
      </c>
      <c r="X22" s="59">
        <f t="shared" si="10"/>
        <v>0</v>
      </c>
      <c r="Y22" s="59">
        <f>Лист1!M22</f>
        <v>0.2</v>
      </c>
      <c r="Z22" s="59">
        <f t="shared" si="11"/>
        <v>66.567999999999998</v>
      </c>
      <c r="AA22" s="59">
        <f>Лист1!O22</f>
        <v>0</v>
      </c>
      <c r="AB22" s="59">
        <f t="shared" si="12"/>
        <v>0</v>
      </c>
      <c r="AC22" s="59">
        <f>Лист1!AA22</f>
        <v>0</v>
      </c>
      <c r="AD22" s="59">
        <f t="shared" si="13"/>
        <v>0</v>
      </c>
      <c r="AE22" s="59">
        <f>Лист1!AB22</f>
        <v>0.2</v>
      </c>
      <c r="AF22" s="59">
        <f t="shared" si="14"/>
        <v>66.567999999999998</v>
      </c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</row>
    <row r="23" spans="1:48" ht="25.5" x14ac:dyDescent="0.25">
      <c r="A23" s="74" t="s">
        <v>20</v>
      </c>
      <c r="B23" s="61"/>
      <c r="C23" s="112">
        <f>Лист1!B23</f>
        <v>0</v>
      </c>
      <c r="D23" s="112">
        <f t="shared" si="0"/>
        <v>0</v>
      </c>
      <c r="E23" s="113">
        <f>Лист1!C23</f>
        <v>0</v>
      </c>
      <c r="F23" s="69">
        <f t="shared" si="1"/>
        <v>0</v>
      </c>
      <c r="G23" s="69">
        <f>Лист1!D23</f>
        <v>0</v>
      </c>
      <c r="H23" s="122">
        <f t="shared" si="2"/>
        <v>0</v>
      </c>
      <c r="I23" s="121">
        <f>Лист1!E23</f>
        <v>0</v>
      </c>
      <c r="J23" s="121">
        <f t="shared" si="3"/>
        <v>0</v>
      </c>
      <c r="K23" s="59">
        <f>Лист1!F23</f>
        <v>0</v>
      </c>
      <c r="L23" s="125">
        <f t="shared" si="4"/>
        <v>0</v>
      </c>
      <c r="M23" s="59">
        <f>Лист1!G23</f>
        <v>0</v>
      </c>
      <c r="N23" s="59">
        <f t="shared" si="5"/>
        <v>0</v>
      </c>
      <c r="O23" s="59">
        <f>Лист1!H23</f>
        <v>0</v>
      </c>
      <c r="P23" s="59">
        <f t="shared" si="6"/>
        <v>0</v>
      </c>
      <c r="Q23" s="59">
        <f>Лист1!I23</f>
        <v>0</v>
      </c>
      <c r="R23" s="59">
        <f t="shared" si="7"/>
        <v>0</v>
      </c>
      <c r="S23" s="59">
        <f>Лист1!J23</f>
        <v>0</v>
      </c>
      <c r="T23" s="59">
        <f t="shared" si="8"/>
        <v>0</v>
      </c>
      <c r="U23" s="59">
        <f>Лист1!K23</f>
        <v>0</v>
      </c>
      <c r="V23" s="59">
        <f t="shared" si="9"/>
        <v>0</v>
      </c>
      <c r="W23" s="59">
        <f>Лист1!L23</f>
        <v>0</v>
      </c>
      <c r="X23" s="59">
        <f t="shared" si="10"/>
        <v>0</v>
      </c>
      <c r="Y23" s="59">
        <f>Лист1!M23</f>
        <v>0</v>
      </c>
      <c r="Z23" s="59">
        <f t="shared" si="11"/>
        <v>0</v>
      </c>
      <c r="AA23" s="59">
        <f>Лист1!O23</f>
        <v>0</v>
      </c>
      <c r="AB23" s="59">
        <f t="shared" si="12"/>
        <v>0</v>
      </c>
      <c r="AC23" s="59">
        <f>Лист1!AA23</f>
        <v>0</v>
      </c>
      <c r="AD23" s="59">
        <f t="shared" si="13"/>
        <v>0</v>
      </c>
      <c r="AE23" s="59">
        <f>Лист1!AB23</f>
        <v>0</v>
      </c>
      <c r="AF23" s="59">
        <f t="shared" si="14"/>
        <v>0</v>
      </c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</row>
    <row r="24" spans="1:48" x14ac:dyDescent="0.25">
      <c r="A24" s="74" t="s">
        <v>41</v>
      </c>
      <c r="B24" s="61">
        <v>210</v>
      </c>
      <c r="C24" s="112">
        <f>Лист1!B24</f>
        <v>0</v>
      </c>
      <c r="D24" s="112">
        <f t="shared" si="0"/>
        <v>0</v>
      </c>
      <c r="E24" s="113">
        <f>Лист1!C24</f>
        <v>1.1000000000000001</v>
      </c>
      <c r="F24" s="69">
        <f t="shared" si="1"/>
        <v>231.00000000000003</v>
      </c>
      <c r="G24" s="69">
        <f>Лист1!D24</f>
        <v>0</v>
      </c>
      <c r="H24" s="122">
        <f t="shared" si="2"/>
        <v>0</v>
      </c>
      <c r="I24" s="121">
        <f>Лист1!E24</f>
        <v>0</v>
      </c>
      <c r="J24" s="121">
        <f t="shared" si="3"/>
        <v>0</v>
      </c>
      <c r="K24" s="59">
        <f>Лист1!F24</f>
        <v>0</v>
      </c>
      <c r="L24" s="125">
        <f t="shared" si="4"/>
        <v>0</v>
      </c>
      <c r="M24" s="59">
        <f>Лист1!G24</f>
        <v>0</v>
      </c>
      <c r="N24" s="59">
        <f t="shared" si="5"/>
        <v>0</v>
      </c>
      <c r="O24" s="59">
        <f>Лист1!H24</f>
        <v>1.08</v>
      </c>
      <c r="P24" s="59">
        <f t="shared" si="6"/>
        <v>226.8</v>
      </c>
      <c r="Q24" s="59">
        <f>Лист1!I24</f>
        <v>0</v>
      </c>
      <c r="R24" s="59">
        <f t="shared" si="7"/>
        <v>0</v>
      </c>
      <c r="S24" s="59">
        <f>Лист1!J24</f>
        <v>0</v>
      </c>
      <c r="T24" s="59">
        <f t="shared" si="8"/>
        <v>0</v>
      </c>
      <c r="U24" s="59">
        <f>Лист1!K24</f>
        <v>0</v>
      </c>
      <c r="V24" s="59">
        <f t="shared" si="9"/>
        <v>0</v>
      </c>
      <c r="W24" s="59">
        <f>Лист1!L24</f>
        <v>0</v>
      </c>
      <c r="X24" s="59">
        <f t="shared" si="10"/>
        <v>0</v>
      </c>
      <c r="Y24" s="59">
        <f>Лист1!M24</f>
        <v>1.1000000000000001</v>
      </c>
      <c r="Z24" s="59">
        <f t="shared" si="11"/>
        <v>231.00000000000003</v>
      </c>
      <c r="AA24" s="59">
        <f>Лист1!O24</f>
        <v>0</v>
      </c>
      <c r="AB24" s="59">
        <f t="shared" si="12"/>
        <v>0</v>
      </c>
      <c r="AC24" s="59">
        <f>Лист1!AA24</f>
        <v>0</v>
      </c>
      <c r="AD24" s="59">
        <f t="shared" si="13"/>
        <v>0</v>
      </c>
      <c r="AE24" s="59">
        <f>Лист1!AB24</f>
        <v>0</v>
      </c>
      <c r="AF24" s="59">
        <f t="shared" si="14"/>
        <v>0</v>
      </c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</row>
    <row r="25" spans="1:48" ht="18.75" customHeight="1" x14ac:dyDescent="0.25">
      <c r="A25" s="74" t="s">
        <v>42</v>
      </c>
      <c r="B25" s="61">
        <v>38</v>
      </c>
      <c r="C25" s="112">
        <f>Лист1!B25</f>
        <v>1.4</v>
      </c>
      <c r="D25" s="112">
        <f t="shared" si="0"/>
        <v>53.199999999999996</v>
      </c>
      <c r="E25" s="113">
        <f>Лист1!C25</f>
        <v>4</v>
      </c>
      <c r="F25" s="69">
        <f t="shared" si="1"/>
        <v>152</v>
      </c>
      <c r="G25" s="69">
        <f>Лист1!D25</f>
        <v>1.6</v>
      </c>
      <c r="H25" s="122">
        <f t="shared" si="2"/>
        <v>60.800000000000004</v>
      </c>
      <c r="I25" s="121" t="str">
        <f>Лист1!E25</f>
        <v>1,4</v>
      </c>
      <c r="J25" s="121">
        <f t="shared" si="3"/>
        <v>53.199999999999996</v>
      </c>
      <c r="K25" s="59">
        <f>Лист1!F25</f>
        <v>2.1</v>
      </c>
      <c r="L25" s="125">
        <f t="shared" si="4"/>
        <v>79.8</v>
      </c>
      <c r="M25" s="59">
        <f>Лист1!G25</f>
        <v>1.6</v>
      </c>
      <c r="N25" s="59">
        <f t="shared" si="5"/>
        <v>60.800000000000004</v>
      </c>
      <c r="O25" s="59">
        <f>Лист1!H25</f>
        <v>2.8</v>
      </c>
      <c r="P25" s="59">
        <f t="shared" si="6"/>
        <v>106.39999999999999</v>
      </c>
      <c r="Q25" s="59">
        <f>Лист1!I25</f>
        <v>2.4</v>
      </c>
      <c r="R25" s="59">
        <f t="shared" si="7"/>
        <v>91.2</v>
      </c>
      <c r="S25" s="59">
        <f>Лист1!J25</f>
        <v>1.4</v>
      </c>
      <c r="T25" s="59">
        <f t="shared" si="8"/>
        <v>53.199999999999996</v>
      </c>
      <c r="U25" s="59">
        <f>Лист1!K25</f>
        <v>2.1</v>
      </c>
      <c r="V25" s="59">
        <f t="shared" si="9"/>
        <v>79.8</v>
      </c>
      <c r="W25" s="59">
        <f>Лист1!L25</f>
        <v>1.6</v>
      </c>
      <c r="X25" s="59">
        <f t="shared" si="10"/>
        <v>60.800000000000004</v>
      </c>
      <c r="Y25" s="59">
        <f>Лист1!M25</f>
        <v>4</v>
      </c>
      <c r="Z25" s="59">
        <f t="shared" si="11"/>
        <v>152</v>
      </c>
      <c r="AA25" s="59">
        <f>Лист1!O25</f>
        <v>2.4</v>
      </c>
      <c r="AB25" s="59">
        <f t="shared" si="12"/>
        <v>91.2</v>
      </c>
      <c r="AC25" s="59">
        <f>Лист1!AA25</f>
        <v>1.6</v>
      </c>
      <c r="AD25" s="59">
        <f t="shared" si="13"/>
        <v>60.800000000000004</v>
      </c>
      <c r="AE25" s="59">
        <f>Лист1!AB25</f>
        <v>1.6</v>
      </c>
      <c r="AF25" s="59">
        <f t="shared" si="14"/>
        <v>60.800000000000004</v>
      </c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</row>
    <row r="26" spans="1:48" ht="15" customHeight="1" x14ac:dyDescent="0.25">
      <c r="A26" s="74" t="s">
        <v>43</v>
      </c>
      <c r="B26" s="61">
        <v>113</v>
      </c>
      <c r="C26" s="112">
        <f>Лист1!B26</f>
        <v>6</v>
      </c>
      <c r="D26" s="112">
        <f t="shared" si="0"/>
        <v>678</v>
      </c>
      <c r="E26" s="113">
        <f>Лист1!C26</f>
        <v>1.8</v>
      </c>
      <c r="F26" s="69">
        <f t="shared" si="1"/>
        <v>203.4</v>
      </c>
      <c r="G26" s="69">
        <f>Лист1!D26</f>
        <v>0</v>
      </c>
      <c r="H26" s="122">
        <f t="shared" si="2"/>
        <v>0</v>
      </c>
      <c r="I26" s="121" t="str">
        <f>Лист1!E26</f>
        <v>6</v>
      </c>
      <c r="J26" s="121">
        <f t="shared" si="3"/>
        <v>678</v>
      </c>
      <c r="K26" s="59">
        <f>Лист1!F26</f>
        <v>0</v>
      </c>
      <c r="L26" s="125">
        <f t="shared" si="4"/>
        <v>0</v>
      </c>
      <c r="M26" s="59">
        <f>Лист1!G26</f>
        <v>6.8</v>
      </c>
      <c r="N26" s="59">
        <f t="shared" si="5"/>
        <v>768.4</v>
      </c>
      <c r="O26" s="59">
        <f>Лист1!H26</f>
        <v>1.5</v>
      </c>
      <c r="P26" s="59">
        <f t="shared" si="6"/>
        <v>169.5</v>
      </c>
      <c r="Q26" s="59">
        <f>Лист1!I26</f>
        <v>2</v>
      </c>
      <c r="R26" s="59">
        <f t="shared" si="7"/>
        <v>226</v>
      </c>
      <c r="S26" s="59">
        <f>Лист1!J26</f>
        <v>0</v>
      </c>
      <c r="T26" s="59">
        <f t="shared" si="8"/>
        <v>0</v>
      </c>
      <c r="U26" s="59">
        <f>Лист1!K26</f>
        <v>0</v>
      </c>
      <c r="V26" s="59">
        <f t="shared" si="9"/>
        <v>0</v>
      </c>
      <c r="W26" s="59">
        <f>Лист1!L26</f>
        <v>4.9000000000000004</v>
      </c>
      <c r="X26" s="59">
        <f t="shared" si="10"/>
        <v>553.70000000000005</v>
      </c>
      <c r="Y26" s="59">
        <f>Лист1!M26</f>
        <v>1.8</v>
      </c>
      <c r="Z26" s="59">
        <f t="shared" si="11"/>
        <v>203.4</v>
      </c>
      <c r="AA26" s="59">
        <f>Лист1!O26</f>
        <v>0</v>
      </c>
      <c r="AB26" s="59">
        <f t="shared" si="12"/>
        <v>0</v>
      </c>
      <c r="AC26" s="59">
        <f>Лист1!AA26</f>
        <v>6.3</v>
      </c>
      <c r="AD26" s="59">
        <f t="shared" si="13"/>
        <v>711.9</v>
      </c>
      <c r="AE26" s="59">
        <f>Лист1!AB26</f>
        <v>0</v>
      </c>
      <c r="AF26" s="59">
        <f t="shared" si="14"/>
        <v>0</v>
      </c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</row>
    <row r="27" spans="1:48" x14ac:dyDescent="0.25">
      <c r="A27" s="74" t="s">
        <v>44</v>
      </c>
      <c r="B27" s="61">
        <v>40.29</v>
      </c>
      <c r="C27" s="112">
        <f>Лист1!B27</f>
        <v>0</v>
      </c>
      <c r="D27" s="112">
        <f t="shared" si="0"/>
        <v>0</v>
      </c>
      <c r="E27" s="113">
        <f>Лист1!C27</f>
        <v>3.2</v>
      </c>
      <c r="F27" s="69">
        <f t="shared" si="1"/>
        <v>128.928</v>
      </c>
      <c r="G27" s="69">
        <f>Лист1!D27</f>
        <v>1.6</v>
      </c>
      <c r="H27" s="122">
        <f t="shared" si="2"/>
        <v>64.463999999999999</v>
      </c>
      <c r="I27" s="121">
        <f>Лист1!E27</f>
        <v>0</v>
      </c>
      <c r="J27" s="121">
        <f t="shared" si="3"/>
        <v>0</v>
      </c>
      <c r="K27" s="59">
        <f>Лист1!F27</f>
        <v>0</v>
      </c>
      <c r="L27" s="125">
        <f t="shared" si="4"/>
        <v>0</v>
      </c>
      <c r="M27" s="59">
        <f>Лист1!G27</f>
        <v>5</v>
      </c>
      <c r="N27" s="59">
        <f t="shared" si="5"/>
        <v>201.45</v>
      </c>
      <c r="O27" s="59">
        <f>Лист1!H27</f>
        <v>0</v>
      </c>
      <c r="P27" s="59">
        <f t="shared" si="6"/>
        <v>0</v>
      </c>
      <c r="Q27" s="59">
        <f>Лист1!I27</f>
        <v>0</v>
      </c>
      <c r="R27" s="59">
        <f t="shared" si="7"/>
        <v>0</v>
      </c>
      <c r="S27" s="59">
        <f>Лист1!J27</f>
        <v>0</v>
      </c>
      <c r="T27" s="59">
        <f t="shared" si="8"/>
        <v>0</v>
      </c>
      <c r="U27" s="59">
        <f>Лист1!K27</f>
        <v>1.6</v>
      </c>
      <c r="V27" s="59">
        <f t="shared" si="9"/>
        <v>64.463999999999999</v>
      </c>
      <c r="W27" s="59">
        <f>Лист1!L27</f>
        <v>0</v>
      </c>
      <c r="X27" s="59">
        <f t="shared" si="10"/>
        <v>0</v>
      </c>
      <c r="Y27" s="59">
        <f>Лист1!M27</f>
        <v>3.3</v>
      </c>
      <c r="Z27" s="59">
        <f t="shared" si="11"/>
        <v>132.95699999999999</v>
      </c>
      <c r="AA27" s="59">
        <f>Лист1!O27</f>
        <v>1.6</v>
      </c>
      <c r="AB27" s="59">
        <f t="shared" si="12"/>
        <v>64.463999999999999</v>
      </c>
      <c r="AC27" s="59">
        <f>Лист1!AA27</f>
        <v>0</v>
      </c>
      <c r="AD27" s="59">
        <f t="shared" si="13"/>
        <v>0</v>
      </c>
      <c r="AE27" s="59">
        <f>Лист1!AB27</f>
        <v>0</v>
      </c>
      <c r="AF27" s="59">
        <f t="shared" si="14"/>
        <v>0</v>
      </c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</row>
    <row r="28" spans="1:48" ht="19.5" customHeight="1" x14ac:dyDescent="0.25">
      <c r="A28" s="74" t="s">
        <v>45</v>
      </c>
      <c r="B28" s="61">
        <v>75</v>
      </c>
      <c r="C28" s="112">
        <f>Лист1!B28</f>
        <v>0.3</v>
      </c>
      <c r="D28" s="112">
        <f t="shared" si="0"/>
        <v>22.5</v>
      </c>
      <c r="E28" s="113">
        <f>Лист1!C28</f>
        <v>0.7</v>
      </c>
      <c r="F28" s="69">
        <f t="shared" si="1"/>
        <v>52.5</v>
      </c>
      <c r="G28" s="69">
        <f>Лист1!D28</f>
        <v>1</v>
      </c>
      <c r="H28" s="122">
        <f t="shared" si="2"/>
        <v>75</v>
      </c>
      <c r="I28" s="121" t="str">
        <f>Лист1!E28</f>
        <v>1</v>
      </c>
      <c r="J28" s="121">
        <f t="shared" si="3"/>
        <v>75</v>
      </c>
      <c r="K28" s="59">
        <f>Лист1!F28</f>
        <v>0.5</v>
      </c>
      <c r="L28" s="125">
        <f t="shared" si="4"/>
        <v>37.5</v>
      </c>
      <c r="M28" s="59">
        <f>Лист1!G28</f>
        <v>0.5</v>
      </c>
      <c r="N28" s="59">
        <f t="shared" si="5"/>
        <v>37.5</v>
      </c>
      <c r="O28" s="59">
        <f>Лист1!H28</f>
        <v>1</v>
      </c>
      <c r="P28" s="59">
        <f t="shared" si="6"/>
        <v>75</v>
      </c>
      <c r="Q28" s="59">
        <f>Лист1!I28</f>
        <v>1.5</v>
      </c>
      <c r="R28" s="59">
        <f t="shared" si="7"/>
        <v>112.5</v>
      </c>
      <c r="S28" s="59">
        <f>Лист1!J28</f>
        <v>0.5</v>
      </c>
      <c r="T28" s="59">
        <f t="shared" si="8"/>
        <v>37.5</v>
      </c>
      <c r="U28" s="59">
        <f>Лист1!K28</f>
        <v>0.5</v>
      </c>
      <c r="V28" s="59">
        <f t="shared" si="9"/>
        <v>37.5</v>
      </c>
      <c r="W28" s="59">
        <f>Лист1!L28</f>
        <v>0.5</v>
      </c>
      <c r="X28" s="59">
        <f t="shared" si="10"/>
        <v>37.5</v>
      </c>
      <c r="Y28" s="59">
        <f>Лист1!M28</f>
        <v>0.7</v>
      </c>
      <c r="Z28" s="59">
        <f t="shared" si="11"/>
        <v>52.5</v>
      </c>
      <c r="AA28" s="59">
        <f>Лист1!O28</f>
        <v>1</v>
      </c>
      <c r="AB28" s="59">
        <f t="shared" si="12"/>
        <v>75</v>
      </c>
      <c r="AC28" s="59">
        <f>Лист1!AA28</f>
        <v>1.3</v>
      </c>
      <c r="AD28" s="59">
        <f t="shared" si="13"/>
        <v>97.5</v>
      </c>
      <c r="AE28" s="59">
        <f>Лист1!AB28</f>
        <v>0.5</v>
      </c>
      <c r="AF28" s="59">
        <f t="shared" si="14"/>
        <v>37.5</v>
      </c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</row>
    <row r="29" spans="1:48" x14ac:dyDescent="0.25">
      <c r="A29" s="74" t="s">
        <v>24</v>
      </c>
      <c r="B29" s="61"/>
      <c r="C29" s="112">
        <f>Лист1!B29</f>
        <v>0</v>
      </c>
      <c r="D29" s="112">
        <f t="shared" si="0"/>
        <v>0</v>
      </c>
      <c r="E29" s="113">
        <f>Лист1!C29</f>
        <v>0</v>
      </c>
      <c r="F29" s="69">
        <f t="shared" si="1"/>
        <v>0</v>
      </c>
      <c r="G29" s="69">
        <f>Лист1!D29</f>
        <v>0</v>
      </c>
      <c r="H29" s="122">
        <f t="shared" si="2"/>
        <v>0</v>
      </c>
      <c r="I29" s="121">
        <f>Лист1!E29</f>
        <v>0</v>
      </c>
      <c r="J29" s="121">
        <f t="shared" si="3"/>
        <v>0</v>
      </c>
      <c r="K29" s="59">
        <f>Лист1!F29</f>
        <v>0</v>
      </c>
      <c r="L29" s="125">
        <f t="shared" si="4"/>
        <v>0</v>
      </c>
      <c r="M29" s="59">
        <f>Лист1!G29</f>
        <v>0</v>
      </c>
      <c r="N29" s="59">
        <f t="shared" si="5"/>
        <v>0</v>
      </c>
      <c r="O29" s="59">
        <f>Лист1!H29</f>
        <v>0</v>
      </c>
      <c r="P29" s="59">
        <f t="shared" si="6"/>
        <v>0</v>
      </c>
      <c r="Q29" s="59">
        <f>Лист1!I29</f>
        <v>0</v>
      </c>
      <c r="R29" s="59">
        <f t="shared" si="7"/>
        <v>0</v>
      </c>
      <c r="S29" s="59">
        <f>Лист1!J29</f>
        <v>0</v>
      </c>
      <c r="T29" s="59">
        <f t="shared" si="8"/>
        <v>0</v>
      </c>
      <c r="U29" s="59">
        <f>Лист1!K29</f>
        <v>0</v>
      </c>
      <c r="V29" s="59">
        <f t="shared" si="9"/>
        <v>0</v>
      </c>
      <c r="W29" s="59">
        <f>Лист1!L29</f>
        <v>0</v>
      </c>
      <c r="X29" s="59">
        <f t="shared" si="10"/>
        <v>0</v>
      </c>
      <c r="Y29" s="59">
        <f>Лист1!M29</f>
        <v>0</v>
      </c>
      <c r="Z29" s="59">
        <f t="shared" si="11"/>
        <v>0</v>
      </c>
      <c r="AA29" s="59">
        <f>Лист1!O29</f>
        <v>0</v>
      </c>
      <c r="AB29" s="59">
        <f t="shared" si="12"/>
        <v>0</v>
      </c>
      <c r="AC29" s="59">
        <f>Лист1!AA29</f>
        <v>0</v>
      </c>
      <c r="AD29" s="59">
        <f t="shared" si="13"/>
        <v>0</v>
      </c>
      <c r="AE29" s="59">
        <f>Лист1!AB29</f>
        <v>0</v>
      </c>
      <c r="AF29" s="59">
        <f t="shared" si="14"/>
        <v>0</v>
      </c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</row>
    <row r="30" spans="1:48" ht="19.5" customHeight="1" x14ac:dyDescent="0.25">
      <c r="A30" s="74" t="s">
        <v>46</v>
      </c>
      <c r="B30" s="61">
        <v>616.20000000000005</v>
      </c>
      <c r="C30" s="112">
        <f>Лист1!B30</f>
        <v>2.0720000000000001</v>
      </c>
      <c r="D30" s="112">
        <f t="shared" si="0"/>
        <v>1276.7664000000002</v>
      </c>
      <c r="E30" s="113">
        <f>Лист1!C30</f>
        <v>2.71</v>
      </c>
      <c r="F30" s="69">
        <f t="shared" si="1"/>
        <v>1669.902</v>
      </c>
      <c r="G30" s="69">
        <f>Лист1!D30</f>
        <v>2.6459999999999999</v>
      </c>
      <c r="H30" s="122">
        <f t="shared" si="2"/>
        <v>1630.4652000000001</v>
      </c>
      <c r="I30" s="121" t="str">
        <f>Лист1!E30</f>
        <v>3,322</v>
      </c>
      <c r="J30" s="121">
        <f t="shared" si="3"/>
        <v>2047.0164000000002</v>
      </c>
      <c r="K30" s="59" t="str">
        <f>Лист1!F30</f>
        <v>2,888</v>
      </c>
      <c r="L30" s="125">
        <f t="shared" si="4"/>
        <v>1779.5856000000001</v>
      </c>
      <c r="M30" s="59" t="str">
        <f>Лист1!G30</f>
        <v>3,3</v>
      </c>
      <c r="N30" s="59">
        <f t="shared" si="5"/>
        <v>2033.46</v>
      </c>
      <c r="O30" s="59">
        <f>Лист1!H30</f>
        <v>2.8879999999999999</v>
      </c>
      <c r="P30" s="59">
        <f t="shared" si="6"/>
        <v>1779.5856000000001</v>
      </c>
      <c r="Q30" s="59">
        <f>Лист1!I30</f>
        <v>3.476</v>
      </c>
      <c r="R30" s="59">
        <f t="shared" si="7"/>
        <v>2141.9112</v>
      </c>
      <c r="S30" s="59">
        <f>Лист1!J30</f>
        <v>3.0019999999999998</v>
      </c>
      <c r="T30" s="59">
        <f t="shared" si="8"/>
        <v>1849.8324</v>
      </c>
      <c r="U30" s="59">
        <f>Лист1!K30</f>
        <v>2.5499999999999998</v>
      </c>
      <c r="V30" s="59">
        <f t="shared" si="9"/>
        <v>1571.31</v>
      </c>
      <c r="W30" s="59">
        <f>Лист1!L30</f>
        <v>3.1480000000000001</v>
      </c>
      <c r="X30" s="59">
        <f t="shared" si="10"/>
        <v>1939.7976000000003</v>
      </c>
      <c r="Y30" s="59">
        <f>Лист1!M30</f>
        <v>2.71</v>
      </c>
      <c r="Z30" s="59">
        <f t="shared" si="11"/>
        <v>1669.902</v>
      </c>
      <c r="AA30" s="59">
        <f>Лист1!O30</f>
        <v>2.63</v>
      </c>
      <c r="AB30" s="59">
        <f t="shared" si="12"/>
        <v>1620.606</v>
      </c>
      <c r="AC30" s="59">
        <f>Лист1!AA30</f>
        <v>3.0590000000000002</v>
      </c>
      <c r="AD30" s="59">
        <f t="shared" si="13"/>
        <v>1884.9558000000002</v>
      </c>
      <c r="AE30" s="59">
        <f>Лист1!AB30</f>
        <v>3.0590000000000002</v>
      </c>
      <c r="AF30" s="59">
        <f t="shared" si="14"/>
        <v>1884.9558000000002</v>
      </c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</row>
    <row r="31" spans="1:48" ht="24" customHeight="1" x14ac:dyDescent="0.25">
      <c r="A31" s="74" t="s">
        <v>47</v>
      </c>
      <c r="B31" s="61">
        <v>61.31</v>
      </c>
      <c r="C31" s="112" t="str">
        <f>Лист1!B31</f>
        <v>76</v>
      </c>
      <c r="D31" s="112">
        <f t="shared" si="0"/>
        <v>4659.5600000000004</v>
      </c>
      <c r="E31" s="113" t="str">
        <f>Лист1!C31</f>
        <v>50</v>
      </c>
      <c r="F31" s="69">
        <f t="shared" si="1"/>
        <v>3065.5</v>
      </c>
      <c r="G31" s="69" t="str">
        <f>Лист1!D31</f>
        <v>78</v>
      </c>
      <c r="H31" s="122">
        <f t="shared" si="2"/>
        <v>4782.18</v>
      </c>
      <c r="I31" s="121" t="str">
        <f>Лист1!E31</f>
        <v>51</v>
      </c>
      <c r="J31" s="121">
        <f t="shared" si="3"/>
        <v>3126.81</v>
      </c>
      <c r="K31" s="59">
        <f>Лист1!F31</f>
        <v>76</v>
      </c>
      <c r="L31" s="125">
        <f t="shared" si="4"/>
        <v>4659.5600000000004</v>
      </c>
      <c r="M31" s="59">
        <f>Лист1!G31</f>
        <v>78</v>
      </c>
      <c r="N31" s="59">
        <f t="shared" si="5"/>
        <v>4782.18</v>
      </c>
      <c r="O31" s="59">
        <f>Лист1!H31</f>
        <v>52</v>
      </c>
      <c r="P31" s="59">
        <f t="shared" si="6"/>
        <v>3188.12</v>
      </c>
      <c r="Q31" s="59">
        <f>Лист1!I31</f>
        <v>53</v>
      </c>
      <c r="R31" s="59">
        <f t="shared" si="7"/>
        <v>3249.4300000000003</v>
      </c>
      <c r="S31" s="59" t="str">
        <f>Лист1!J31</f>
        <v>79</v>
      </c>
      <c r="T31" s="59">
        <f t="shared" si="8"/>
        <v>4843.49</v>
      </c>
      <c r="U31" s="59">
        <f>Лист1!K31</f>
        <v>48</v>
      </c>
      <c r="V31" s="59">
        <f t="shared" si="9"/>
        <v>2942.88</v>
      </c>
      <c r="W31" s="59">
        <f>Лист1!L31</f>
        <v>78</v>
      </c>
      <c r="X31" s="59">
        <f t="shared" si="10"/>
        <v>4782.18</v>
      </c>
      <c r="Y31" s="59">
        <f>Лист1!M31</f>
        <v>50</v>
      </c>
      <c r="Z31" s="59">
        <f t="shared" si="11"/>
        <v>3065.5</v>
      </c>
      <c r="AA31" s="59">
        <f>Лист1!O31</f>
        <v>78</v>
      </c>
      <c r="AB31" s="59">
        <f t="shared" si="12"/>
        <v>4782.18</v>
      </c>
      <c r="AC31" s="59">
        <f>Лист1!AA31</f>
        <v>53</v>
      </c>
      <c r="AD31" s="59">
        <f t="shared" si="13"/>
        <v>3249.4300000000003</v>
      </c>
      <c r="AE31" s="59">
        <f>Лист1!AB31</f>
        <v>60</v>
      </c>
      <c r="AF31" s="59">
        <f t="shared" si="14"/>
        <v>3678.6000000000004</v>
      </c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</row>
    <row r="32" spans="1:48" x14ac:dyDescent="0.25">
      <c r="A32" s="74" t="s">
        <v>48</v>
      </c>
      <c r="B32" s="61"/>
      <c r="C32" s="112">
        <f>Лист1!B32</f>
        <v>0</v>
      </c>
      <c r="D32" s="112">
        <f t="shared" si="0"/>
        <v>0</v>
      </c>
      <c r="E32" s="113">
        <f>Лист1!C32</f>
        <v>0</v>
      </c>
      <c r="F32" s="69">
        <f t="shared" si="1"/>
        <v>0</v>
      </c>
      <c r="G32" s="69">
        <f>Лист1!D32</f>
        <v>0</v>
      </c>
      <c r="H32" s="122">
        <f t="shared" si="2"/>
        <v>0</v>
      </c>
      <c r="I32" s="121">
        <f>Лист1!E32</f>
        <v>0</v>
      </c>
      <c r="J32" s="121">
        <f t="shared" si="3"/>
        <v>0</v>
      </c>
      <c r="K32" s="59">
        <f>Лист1!F32</f>
        <v>0</v>
      </c>
      <c r="L32" s="125">
        <f t="shared" si="4"/>
        <v>0</v>
      </c>
      <c r="M32" s="59">
        <f>Лист1!G32</f>
        <v>0</v>
      </c>
      <c r="N32" s="59">
        <f t="shared" si="5"/>
        <v>0</v>
      </c>
      <c r="O32" s="59">
        <f>Лист1!H32</f>
        <v>0</v>
      </c>
      <c r="P32" s="59">
        <f t="shared" si="6"/>
        <v>0</v>
      </c>
      <c r="Q32" s="59">
        <f>Лист1!I32</f>
        <v>0</v>
      </c>
      <c r="R32" s="59">
        <f t="shared" si="7"/>
        <v>0</v>
      </c>
      <c r="S32" s="59">
        <f>Лист1!J32</f>
        <v>0</v>
      </c>
      <c r="T32" s="59">
        <f t="shared" si="8"/>
        <v>0</v>
      </c>
      <c r="U32" s="59">
        <f>Лист1!K32</f>
        <v>0</v>
      </c>
      <c r="V32" s="59">
        <f t="shared" si="9"/>
        <v>0</v>
      </c>
      <c r="W32" s="59">
        <f>Лист1!L32</f>
        <v>0</v>
      </c>
      <c r="X32" s="59">
        <f t="shared" si="10"/>
        <v>0</v>
      </c>
      <c r="Y32" s="59">
        <f>Лист1!M32</f>
        <v>0</v>
      </c>
      <c r="Z32" s="59">
        <f t="shared" si="11"/>
        <v>0</v>
      </c>
      <c r="AA32" s="59">
        <f>Лист1!O32</f>
        <v>0</v>
      </c>
      <c r="AB32" s="59">
        <f t="shared" si="12"/>
        <v>0</v>
      </c>
      <c r="AC32" s="59">
        <f>Лист1!AA32</f>
        <v>0</v>
      </c>
      <c r="AD32" s="59">
        <f t="shared" si="13"/>
        <v>0</v>
      </c>
      <c r="AE32" s="59">
        <f>Лист1!AB32</f>
        <v>0</v>
      </c>
      <c r="AF32" s="59">
        <f t="shared" si="14"/>
        <v>0</v>
      </c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</row>
    <row r="33" spans="1:48" ht="17.25" customHeight="1" x14ac:dyDescent="0.25">
      <c r="A33" s="74" t="s">
        <v>49</v>
      </c>
      <c r="B33" s="61">
        <v>42</v>
      </c>
      <c r="C33" s="112">
        <f>Лист1!B33</f>
        <v>1.4</v>
      </c>
      <c r="D33" s="112">
        <f t="shared" si="0"/>
        <v>58.8</v>
      </c>
      <c r="E33" s="113">
        <f>Лист1!C33</f>
        <v>5.6</v>
      </c>
      <c r="F33" s="69">
        <f t="shared" si="1"/>
        <v>235.2</v>
      </c>
      <c r="G33" s="69">
        <f>Лист1!D33</f>
        <v>1.6</v>
      </c>
      <c r="H33" s="122">
        <f t="shared" si="2"/>
        <v>67.2</v>
      </c>
      <c r="I33" s="121" t="str">
        <f>Лист1!E33</f>
        <v>1,4</v>
      </c>
      <c r="J33" s="121">
        <f t="shared" si="3"/>
        <v>58.8</v>
      </c>
      <c r="K33" s="59">
        <f>Лист1!F33</f>
        <v>1.4</v>
      </c>
      <c r="L33" s="125">
        <f t="shared" si="4"/>
        <v>58.8</v>
      </c>
      <c r="M33" s="59">
        <f>Лист1!G33</f>
        <v>7.5</v>
      </c>
      <c r="N33" s="59">
        <f t="shared" si="5"/>
        <v>315</v>
      </c>
      <c r="O33" s="59">
        <f>Лист1!H33</f>
        <v>1.4</v>
      </c>
      <c r="P33" s="59">
        <f t="shared" si="6"/>
        <v>58.8</v>
      </c>
      <c r="Q33" s="59">
        <f>Лист1!I33</f>
        <v>2.4</v>
      </c>
      <c r="R33" s="59">
        <f t="shared" si="7"/>
        <v>100.8</v>
      </c>
      <c r="S33" s="59">
        <f>Лист1!J33</f>
        <v>0.7</v>
      </c>
      <c r="T33" s="59">
        <f t="shared" si="8"/>
        <v>29.4</v>
      </c>
      <c r="U33" s="59">
        <f>Лист1!K33</f>
        <v>2.1</v>
      </c>
      <c r="V33" s="59">
        <f t="shared" si="9"/>
        <v>88.2</v>
      </c>
      <c r="W33" s="59">
        <f>Лист1!L33</f>
        <v>9.6</v>
      </c>
      <c r="X33" s="59">
        <f t="shared" si="10"/>
        <v>403.2</v>
      </c>
      <c r="Y33" s="59">
        <f>Лист1!M33</f>
        <v>5.6</v>
      </c>
      <c r="Z33" s="59">
        <f t="shared" si="11"/>
        <v>235.2</v>
      </c>
      <c r="AA33" s="59">
        <f>Лист1!O33</f>
        <v>2.4</v>
      </c>
      <c r="AB33" s="59">
        <f t="shared" si="12"/>
        <v>100.8</v>
      </c>
      <c r="AC33" s="59">
        <f>Лист1!AA33</f>
        <v>1.6</v>
      </c>
      <c r="AD33" s="59">
        <f t="shared" si="13"/>
        <v>67.2</v>
      </c>
      <c r="AE33" s="59">
        <f>Лист1!AB33</f>
        <v>0.8</v>
      </c>
      <c r="AF33" s="59">
        <f t="shared" si="14"/>
        <v>33.6</v>
      </c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</row>
    <row r="34" spans="1:48" ht="17.25" customHeight="1" x14ac:dyDescent="0.25">
      <c r="A34" s="74" t="s">
        <v>50</v>
      </c>
      <c r="B34" s="61">
        <v>45</v>
      </c>
      <c r="C34" s="112">
        <f>Лист1!B34</f>
        <v>0</v>
      </c>
      <c r="D34" s="112">
        <f t="shared" si="0"/>
        <v>0</v>
      </c>
      <c r="E34" s="113">
        <f>Лист1!C34</f>
        <v>0.5</v>
      </c>
      <c r="F34" s="69">
        <f t="shared" si="1"/>
        <v>22.5</v>
      </c>
      <c r="G34" s="69">
        <f>Лист1!D34</f>
        <v>0.5</v>
      </c>
      <c r="H34" s="122">
        <f t="shared" si="2"/>
        <v>22.5</v>
      </c>
      <c r="I34" s="121" t="str">
        <f>Лист1!E34</f>
        <v>5,8</v>
      </c>
      <c r="J34" s="121">
        <f t="shared" si="3"/>
        <v>261</v>
      </c>
      <c r="K34" s="59">
        <f>Лист1!F34</f>
        <v>0</v>
      </c>
      <c r="L34" s="125">
        <f t="shared" si="4"/>
        <v>0</v>
      </c>
      <c r="M34" s="59" t="str">
        <f>Лист1!G34</f>
        <v>0,5</v>
      </c>
      <c r="N34" s="59">
        <f t="shared" si="5"/>
        <v>22.5</v>
      </c>
      <c r="O34" s="59">
        <f>Лист1!H34</f>
        <v>0</v>
      </c>
      <c r="P34" s="59">
        <f t="shared" si="6"/>
        <v>0</v>
      </c>
      <c r="Q34" s="59">
        <f>Лист1!I34</f>
        <v>6</v>
      </c>
      <c r="R34" s="59">
        <f t="shared" si="7"/>
        <v>270</v>
      </c>
      <c r="S34" s="59">
        <f>Лист1!J34</f>
        <v>0</v>
      </c>
      <c r="T34" s="59">
        <f t="shared" si="8"/>
        <v>0</v>
      </c>
      <c r="U34" s="59">
        <f>Лист1!K34</f>
        <v>2.5</v>
      </c>
      <c r="V34" s="59">
        <f t="shared" si="9"/>
        <v>112.5</v>
      </c>
      <c r="W34" s="59">
        <f>Лист1!L34</f>
        <v>3</v>
      </c>
      <c r="X34" s="59">
        <f t="shared" si="10"/>
        <v>135</v>
      </c>
      <c r="Y34" s="59">
        <f>Лист1!M34</f>
        <v>0.5</v>
      </c>
      <c r="Z34" s="59">
        <f t="shared" si="11"/>
        <v>22.5</v>
      </c>
      <c r="AA34" s="59">
        <f>Лист1!O34</f>
        <v>0.5</v>
      </c>
      <c r="AB34" s="59">
        <f t="shared" si="12"/>
        <v>22.5</v>
      </c>
      <c r="AC34" s="59">
        <f>Лист1!AA34</f>
        <v>5.6</v>
      </c>
      <c r="AD34" s="59">
        <f t="shared" si="13"/>
        <v>251.99999999999997</v>
      </c>
      <c r="AE34" s="59">
        <f>Лист1!AB34</f>
        <v>0</v>
      </c>
      <c r="AF34" s="59">
        <f t="shared" si="14"/>
        <v>0</v>
      </c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</row>
    <row r="35" spans="1:48" ht="25.5" x14ac:dyDescent="0.25">
      <c r="A35" s="74" t="s">
        <v>18</v>
      </c>
      <c r="B35" s="61">
        <v>260</v>
      </c>
      <c r="C35" s="112">
        <f>Лист1!B35</f>
        <v>0</v>
      </c>
      <c r="D35" s="112">
        <f t="shared" si="0"/>
        <v>0</v>
      </c>
      <c r="E35" s="113">
        <f>Лист1!C35</f>
        <v>0</v>
      </c>
      <c r="F35" s="69">
        <f t="shared" si="1"/>
        <v>0</v>
      </c>
      <c r="G35" s="69">
        <f>Лист1!D35</f>
        <v>6.1</v>
      </c>
      <c r="H35" s="122">
        <f t="shared" si="2"/>
        <v>1586</v>
      </c>
      <c r="I35" s="121">
        <f>Лист1!E35</f>
        <v>0</v>
      </c>
      <c r="J35" s="121">
        <f t="shared" si="3"/>
        <v>0</v>
      </c>
      <c r="K35" s="59">
        <f>Лист1!F35</f>
        <v>0</v>
      </c>
      <c r="L35" s="125">
        <f t="shared" si="4"/>
        <v>0</v>
      </c>
      <c r="M35" s="59">
        <f>Лист1!G35</f>
        <v>0</v>
      </c>
      <c r="N35" s="59">
        <f t="shared" si="5"/>
        <v>0</v>
      </c>
      <c r="O35" s="59">
        <f>Лист1!H35</f>
        <v>0</v>
      </c>
      <c r="P35" s="59">
        <f t="shared" si="6"/>
        <v>0</v>
      </c>
      <c r="Q35" s="59">
        <f>Лист1!I35</f>
        <v>6</v>
      </c>
      <c r="R35" s="59">
        <f t="shared" si="7"/>
        <v>1560</v>
      </c>
      <c r="S35" s="59">
        <f>Лист1!J35</f>
        <v>0</v>
      </c>
      <c r="T35" s="59">
        <f t="shared" si="8"/>
        <v>0</v>
      </c>
      <c r="U35" s="59">
        <f>Лист1!K35</f>
        <v>0</v>
      </c>
      <c r="V35" s="59">
        <f t="shared" si="9"/>
        <v>0</v>
      </c>
      <c r="W35" s="59">
        <f>Лист1!L35</f>
        <v>0</v>
      </c>
      <c r="X35" s="59">
        <f t="shared" si="10"/>
        <v>0</v>
      </c>
      <c r="Y35" s="59">
        <f>Лист1!M35</f>
        <v>0</v>
      </c>
      <c r="Z35" s="59">
        <f t="shared" si="11"/>
        <v>0</v>
      </c>
      <c r="AA35" s="59">
        <f>Лист1!O35</f>
        <v>0</v>
      </c>
      <c r="AB35" s="59">
        <f t="shared" si="12"/>
        <v>0</v>
      </c>
      <c r="AC35" s="59">
        <f>Лист1!AA35</f>
        <v>6</v>
      </c>
      <c r="AD35" s="59">
        <f t="shared" si="13"/>
        <v>1560</v>
      </c>
      <c r="AE35" s="59">
        <f>Лист1!AB35</f>
        <v>0</v>
      </c>
      <c r="AF35" s="59">
        <f t="shared" si="14"/>
        <v>0</v>
      </c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</row>
    <row r="36" spans="1:48" ht="25.5" x14ac:dyDescent="0.25">
      <c r="A36" s="74" t="s">
        <v>79</v>
      </c>
      <c r="B36" s="61">
        <v>147.15</v>
      </c>
      <c r="C36" s="112">
        <f>Лист1!B36</f>
        <v>0</v>
      </c>
      <c r="D36" s="112">
        <f t="shared" si="0"/>
        <v>0</v>
      </c>
      <c r="E36" s="113">
        <f>Лист1!C36</f>
        <v>6</v>
      </c>
      <c r="F36" s="69">
        <f t="shared" si="1"/>
        <v>882.90000000000009</v>
      </c>
      <c r="G36" s="69">
        <f>Лист1!D36</f>
        <v>0</v>
      </c>
      <c r="H36" s="122">
        <f t="shared" si="2"/>
        <v>0</v>
      </c>
      <c r="I36" s="121">
        <f>Лист1!E36</f>
        <v>0</v>
      </c>
      <c r="J36" s="121">
        <f t="shared" si="3"/>
        <v>0</v>
      </c>
      <c r="K36" s="59">
        <f>Лист1!F36</f>
        <v>0</v>
      </c>
      <c r="L36" s="125">
        <f t="shared" si="4"/>
        <v>0</v>
      </c>
      <c r="M36" s="59">
        <f>Лист1!G36</f>
        <v>6</v>
      </c>
      <c r="N36" s="59">
        <f t="shared" si="5"/>
        <v>882.90000000000009</v>
      </c>
      <c r="O36" s="59">
        <f>Лист1!H36</f>
        <v>0</v>
      </c>
      <c r="P36" s="59">
        <f t="shared" si="6"/>
        <v>0</v>
      </c>
      <c r="Q36" s="59">
        <f>Лист1!I36</f>
        <v>0</v>
      </c>
      <c r="R36" s="59">
        <f t="shared" si="7"/>
        <v>0</v>
      </c>
      <c r="S36" s="59">
        <f>Лист1!J36</f>
        <v>0</v>
      </c>
      <c r="T36" s="59">
        <f t="shared" si="8"/>
        <v>0</v>
      </c>
      <c r="U36" s="59">
        <f>Лист1!K36</f>
        <v>0</v>
      </c>
      <c r="V36" s="59">
        <f t="shared" si="9"/>
        <v>0</v>
      </c>
      <c r="W36" s="59">
        <f>Лист1!L36</f>
        <v>0</v>
      </c>
      <c r="X36" s="59">
        <f t="shared" si="10"/>
        <v>0</v>
      </c>
      <c r="Y36" s="59">
        <f>Лист1!M36</f>
        <v>6</v>
      </c>
      <c r="Z36" s="59">
        <f t="shared" si="11"/>
        <v>882.90000000000009</v>
      </c>
      <c r="AA36" s="59">
        <f>Лист1!O36</f>
        <v>0</v>
      </c>
      <c r="AB36" s="59">
        <f t="shared" si="12"/>
        <v>0</v>
      </c>
      <c r="AC36" s="59">
        <f>Лист1!AA36</f>
        <v>0</v>
      </c>
      <c r="AD36" s="59">
        <f t="shared" si="13"/>
        <v>0</v>
      </c>
      <c r="AE36" s="59">
        <f>Лист1!AB36</f>
        <v>0</v>
      </c>
      <c r="AF36" s="59">
        <f t="shared" si="14"/>
        <v>0</v>
      </c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</row>
    <row r="37" spans="1:48" x14ac:dyDescent="0.25">
      <c r="A37" s="74" t="s">
        <v>51</v>
      </c>
      <c r="B37" s="61">
        <v>145</v>
      </c>
      <c r="C37" s="112">
        <f>Лист1!B37</f>
        <v>4.5</v>
      </c>
      <c r="D37" s="112">
        <f t="shared" si="0"/>
        <v>652.5</v>
      </c>
      <c r="E37" s="113">
        <f>Лист1!C37</f>
        <v>0</v>
      </c>
      <c r="F37" s="69">
        <f t="shared" si="1"/>
        <v>0</v>
      </c>
      <c r="G37" s="69">
        <f>Лист1!D37</f>
        <v>0</v>
      </c>
      <c r="H37" s="122">
        <f t="shared" si="2"/>
        <v>0</v>
      </c>
      <c r="I37" s="121">
        <f>Лист1!E37</f>
        <v>0</v>
      </c>
      <c r="J37" s="121">
        <f t="shared" si="3"/>
        <v>0</v>
      </c>
      <c r="K37" s="59">
        <f>Лист1!F37</f>
        <v>0</v>
      </c>
      <c r="L37" s="125">
        <f t="shared" si="4"/>
        <v>0</v>
      </c>
      <c r="M37" s="59">
        <f>Лист1!G37</f>
        <v>4.5</v>
      </c>
      <c r="N37" s="59">
        <f t="shared" si="5"/>
        <v>652.5</v>
      </c>
      <c r="O37" s="59">
        <f>Лист1!H37</f>
        <v>0</v>
      </c>
      <c r="P37" s="59">
        <f t="shared" si="6"/>
        <v>0</v>
      </c>
      <c r="Q37" s="59">
        <f>Лист1!I37</f>
        <v>0</v>
      </c>
      <c r="R37" s="59">
        <f t="shared" si="7"/>
        <v>0</v>
      </c>
      <c r="S37" s="59">
        <f>Лист1!J37</f>
        <v>0</v>
      </c>
      <c r="T37" s="59">
        <f t="shared" si="8"/>
        <v>0</v>
      </c>
      <c r="U37" s="59">
        <f>Лист1!K37</f>
        <v>0</v>
      </c>
      <c r="V37" s="59">
        <f t="shared" si="9"/>
        <v>0</v>
      </c>
      <c r="W37" s="59">
        <f>Лист1!L37</f>
        <v>4.5</v>
      </c>
      <c r="X37" s="59">
        <f t="shared" si="10"/>
        <v>652.5</v>
      </c>
      <c r="Y37" s="59">
        <f>Лист1!M37</f>
        <v>0</v>
      </c>
      <c r="Z37" s="59">
        <f t="shared" si="11"/>
        <v>0</v>
      </c>
      <c r="AA37" s="59">
        <f>Лист1!O37</f>
        <v>0</v>
      </c>
      <c r="AB37" s="59">
        <f t="shared" si="12"/>
        <v>0</v>
      </c>
      <c r="AC37" s="59">
        <f>Лист1!AA37</f>
        <v>0</v>
      </c>
      <c r="AD37" s="59">
        <f t="shared" si="13"/>
        <v>0</v>
      </c>
      <c r="AE37" s="59">
        <f>Лист1!AB37</f>
        <v>0</v>
      </c>
      <c r="AF37" s="59">
        <f t="shared" si="14"/>
        <v>0</v>
      </c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</row>
    <row r="38" spans="1:48" x14ac:dyDescent="0.25">
      <c r="A38" s="74" t="s">
        <v>1</v>
      </c>
      <c r="B38" s="61">
        <v>140</v>
      </c>
      <c r="C38" s="112">
        <f>Лист1!B38</f>
        <v>0</v>
      </c>
      <c r="D38" s="112">
        <f t="shared" si="0"/>
        <v>0</v>
      </c>
      <c r="E38" s="113">
        <f>Лист1!C38</f>
        <v>8</v>
      </c>
      <c r="F38" s="69">
        <f t="shared" si="1"/>
        <v>1120</v>
      </c>
      <c r="G38" s="69">
        <f>Лист1!D38</f>
        <v>0</v>
      </c>
      <c r="H38" s="122">
        <f t="shared" si="2"/>
        <v>0</v>
      </c>
      <c r="I38" s="121">
        <f>Лист1!E38</f>
        <v>0</v>
      </c>
      <c r="J38" s="121">
        <f t="shared" si="3"/>
        <v>0</v>
      </c>
      <c r="K38" s="59">
        <f>Лист1!F38</f>
        <v>0</v>
      </c>
      <c r="L38" s="125">
        <f t="shared" si="4"/>
        <v>0</v>
      </c>
      <c r="M38" s="59">
        <f>Лист1!G38</f>
        <v>0</v>
      </c>
      <c r="N38" s="59">
        <f t="shared" si="5"/>
        <v>0</v>
      </c>
      <c r="O38" s="59">
        <f>Лист1!H38</f>
        <v>0</v>
      </c>
      <c r="P38" s="59">
        <f t="shared" si="6"/>
        <v>0</v>
      </c>
      <c r="Q38" s="59">
        <f>Лист1!I38</f>
        <v>0</v>
      </c>
      <c r="R38" s="59">
        <f t="shared" si="7"/>
        <v>0</v>
      </c>
      <c r="S38" s="59">
        <f>Лист1!J38</f>
        <v>0</v>
      </c>
      <c r="T38" s="59">
        <f t="shared" si="8"/>
        <v>0</v>
      </c>
      <c r="U38" s="59">
        <f>Лист1!K38</f>
        <v>8</v>
      </c>
      <c r="V38" s="59">
        <f t="shared" si="9"/>
        <v>1120</v>
      </c>
      <c r="W38" s="59">
        <f>Лист1!L38</f>
        <v>0</v>
      </c>
      <c r="X38" s="59">
        <f t="shared" si="10"/>
        <v>0</v>
      </c>
      <c r="Y38" s="59">
        <f>Лист1!M38</f>
        <v>8</v>
      </c>
      <c r="Z38" s="59">
        <f t="shared" si="11"/>
        <v>1120</v>
      </c>
      <c r="AA38" s="59">
        <f>Лист1!O38</f>
        <v>0</v>
      </c>
      <c r="AB38" s="59">
        <f t="shared" si="12"/>
        <v>0</v>
      </c>
      <c r="AC38" s="59">
        <f>Лист1!AA38</f>
        <v>0</v>
      </c>
      <c r="AD38" s="59">
        <f t="shared" si="13"/>
        <v>0</v>
      </c>
      <c r="AE38" s="59">
        <f>Лист1!AB38</f>
        <v>0</v>
      </c>
      <c r="AF38" s="59">
        <f t="shared" si="14"/>
        <v>0</v>
      </c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</row>
    <row r="39" spans="1:48" ht="19.5" customHeight="1" x14ac:dyDescent="0.25">
      <c r="A39" s="74" t="s">
        <v>52</v>
      </c>
      <c r="B39" s="61">
        <v>49.05</v>
      </c>
      <c r="C39" s="112">
        <f>Лист1!B39</f>
        <v>1.8</v>
      </c>
      <c r="D39" s="112">
        <f t="shared" si="0"/>
        <v>88.289999999999992</v>
      </c>
      <c r="E39" s="113">
        <f>Лист1!C39</f>
        <v>0</v>
      </c>
      <c r="F39" s="69">
        <f t="shared" si="1"/>
        <v>0</v>
      </c>
      <c r="G39" s="69">
        <f>Лист1!D39</f>
        <v>0</v>
      </c>
      <c r="H39" s="122">
        <f t="shared" si="2"/>
        <v>0</v>
      </c>
      <c r="I39" s="121" t="str">
        <f>Лист1!E39</f>
        <v>3,8</v>
      </c>
      <c r="J39" s="121">
        <f t="shared" si="3"/>
        <v>186.39</v>
      </c>
      <c r="K39" s="59">
        <f>Лист1!F39</f>
        <v>3.3</v>
      </c>
      <c r="L39" s="125">
        <f t="shared" si="4"/>
        <v>161.86499999999998</v>
      </c>
      <c r="M39" s="59">
        <f>Лист1!G39</f>
        <v>0</v>
      </c>
      <c r="N39" s="59">
        <f t="shared" si="5"/>
        <v>0</v>
      </c>
      <c r="O39" s="59">
        <f>Лист1!H39</f>
        <v>0</v>
      </c>
      <c r="P39" s="59">
        <f t="shared" si="6"/>
        <v>0</v>
      </c>
      <c r="Q39" s="59">
        <f>Лист1!I39</f>
        <v>0</v>
      </c>
      <c r="R39" s="59">
        <f t="shared" si="7"/>
        <v>0</v>
      </c>
      <c r="S39" s="59">
        <f>Лист1!J39</f>
        <v>0</v>
      </c>
      <c r="T39" s="59">
        <f t="shared" si="8"/>
        <v>0</v>
      </c>
      <c r="U39" s="59">
        <f>Лист1!K39</f>
        <v>3.9</v>
      </c>
      <c r="V39" s="59">
        <f t="shared" si="9"/>
        <v>191.29499999999999</v>
      </c>
      <c r="W39" s="59">
        <f>Лист1!L39</f>
        <v>0</v>
      </c>
      <c r="X39" s="59">
        <f t="shared" si="10"/>
        <v>0</v>
      </c>
      <c r="Y39" s="59">
        <f>Лист1!M39</f>
        <v>0</v>
      </c>
      <c r="Z39" s="59">
        <f t="shared" si="11"/>
        <v>0</v>
      </c>
      <c r="AA39" s="59">
        <f>Лист1!O39</f>
        <v>0</v>
      </c>
      <c r="AB39" s="59">
        <f t="shared" si="12"/>
        <v>0</v>
      </c>
      <c r="AC39" s="59">
        <f>Лист1!AA39</f>
        <v>4</v>
      </c>
      <c r="AD39" s="59">
        <f t="shared" si="13"/>
        <v>196.2</v>
      </c>
      <c r="AE39" s="59">
        <f>Лист1!AB39</f>
        <v>1.6</v>
      </c>
      <c r="AF39" s="59">
        <f t="shared" si="14"/>
        <v>78.48</v>
      </c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</row>
    <row r="40" spans="1:48" x14ac:dyDescent="0.25">
      <c r="A40" s="74" t="s">
        <v>14</v>
      </c>
      <c r="B40" s="61">
        <v>36.04</v>
      </c>
      <c r="C40" s="112">
        <f>Лист1!B40</f>
        <v>0</v>
      </c>
      <c r="D40" s="112">
        <f t="shared" si="0"/>
        <v>0</v>
      </c>
      <c r="E40" s="113">
        <f>Лист1!C40</f>
        <v>0</v>
      </c>
      <c r="F40" s="69">
        <f t="shared" si="1"/>
        <v>0</v>
      </c>
      <c r="G40" s="69">
        <f>Лист1!D40</f>
        <v>0</v>
      </c>
      <c r="H40" s="122">
        <f t="shared" si="2"/>
        <v>0</v>
      </c>
      <c r="I40" s="121">
        <f>Лист1!E40</f>
        <v>0</v>
      </c>
      <c r="J40" s="121">
        <f t="shared" si="3"/>
        <v>0</v>
      </c>
      <c r="K40" s="59">
        <f>Лист1!F40</f>
        <v>3.8</v>
      </c>
      <c r="L40" s="125">
        <f t="shared" si="4"/>
        <v>136.952</v>
      </c>
      <c r="M40" s="59">
        <f>Лист1!G40</f>
        <v>1.8</v>
      </c>
      <c r="N40" s="59">
        <f t="shared" si="5"/>
        <v>64.872</v>
      </c>
      <c r="O40" s="59">
        <f>Лист1!H40</f>
        <v>0</v>
      </c>
      <c r="P40" s="59">
        <f t="shared" si="6"/>
        <v>0</v>
      </c>
      <c r="Q40" s="59">
        <f>Лист1!I40</f>
        <v>0</v>
      </c>
      <c r="R40" s="59">
        <f t="shared" si="7"/>
        <v>0</v>
      </c>
      <c r="S40" s="59">
        <f>Лист1!J40</f>
        <v>0</v>
      </c>
      <c r="T40" s="59">
        <f t="shared" si="8"/>
        <v>0</v>
      </c>
      <c r="U40" s="59">
        <f>Лист1!K40</f>
        <v>0</v>
      </c>
      <c r="V40" s="59">
        <f t="shared" si="9"/>
        <v>0</v>
      </c>
      <c r="W40" s="59">
        <f>Лист1!L40</f>
        <v>0</v>
      </c>
      <c r="X40" s="59">
        <f t="shared" si="10"/>
        <v>0</v>
      </c>
      <c r="Y40" s="59">
        <f>Лист1!M40</f>
        <v>0</v>
      </c>
      <c r="Z40" s="59">
        <f t="shared" si="11"/>
        <v>0</v>
      </c>
      <c r="AA40" s="59">
        <f>Лист1!O40</f>
        <v>0</v>
      </c>
      <c r="AB40" s="59">
        <f t="shared" si="12"/>
        <v>0</v>
      </c>
      <c r="AC40" s="59">
        <f>Лист1!AA40</f>
        <v>1.8</v>
      </c>
      <c r="AD40" s="59">
        <f t="shared" si="13"/>
        <v>64.872</v>
      </c>
      <c r="AE40" s="59">
        <f>Лист1!AB40</f>
        <v>0</v>
      </c>
      <c r="AF40" s="59">
        <f t="shared" si="14"/>
        <v>0</v>
      </c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</row>
    <row r="41" spans="1:48" x14ac:dyDescent="0.25">
      <c r="A41" s="74" t="s">
        <v>27</v>
      </c>
      <c r="B41" s="61">
        <v>260</v>
      </c>
      <c r="C41" s="112">
        <f>Лист1!B41</f>
        <v>0</v>
      </c>
      <c r="D41" s="112">
        <f t="shared" si="0"/>
        <v>0</v>
      </c>
      <c r="E41" s="113">
        <f>Лист1!C41</f>
        <v>6.1</v>
      </c>
      <c r="F41" s="69">
        <f t="shared" si="1"/>
        <v>1586</v>
      </c>
      <c r="G41" s="69">
        <f>Лист1!D41</f>
        <v>0</v>
      </c>
      <c r="H41" s="122">
        <f t="shared" si="2"/>
        <v>0</v>
      </c>
      <c r="I41" s="121">
        <f>Лист1!E41</f>
        <v>0</v>
      </c>
      <c r="J41" s="121">
        <f t="shared" si="3"/>
        <v>0</v>
      </c>
      <c r="K41" s="59">
        <f>Лист1!F41</f>
        <v>0</v>
      </c>
      <c r="L41" s="125">
        <f t="shared" si="4"/>
        <v>0</v>
      </c>
      <c r="M41" s="59">
        <f>Лист1!G41</f>
        <v>0</v>
      </c>
      <c r="N41" s="59">
        <f t="shared" si="5"/>
        <v>0</v>
      </c>
      <c r="O41" s="59">
        <f>Лист1!H41</f>
        <v>6</v>
      </c>
      <c r="P41" s="59">
        <f t="shared" si="6"/>
        <v>1560</v>
      </c>
      <c r="Q41" s="59">
        <f>Лист1!I41</f>
        <v>0</v>
      </c>
      <c r="R41" s="59">
        <f t="shared" si="7"/>
        <v>0</v>
      </c>
      <c r="S41" s="59">
        <f>Лист1!J41</f>
        <v>0</v>
      </c>
      <c r="T41" s="59">
        <f t="shared" si="8"/>
        <v>0</v>
      </c>
      <c r="U41" s="59">
        <f>Лист1!K41</f>
        <v>0</v>
      </c>
      <c r="V41" s="59">
        <f t="shared" si="9"/>
        <v>0</v>
      </c>
      <c r="W41" s="59">
        <f>Лист1!L41</f>
        <v>0</v>
      </c>
      <c r="X41" s="59">
        <f t="shared" si="10"/>
        <v>0</v>
      </c>
      <c r="Y41" s="59">
        <f>Лист1!M41</f>
        <v>6</v>
      </c>
      <c r="Z41" s="59">
        <f t="shared" si="11"/>
        <v>1560</v>
      </c>
      <c r="AA41" s="59">
        <f>Лист1!O41</f>
        <v>0</v>
      </c>
      <c r="AB41" s="59">
        <f t="shared" si="12"/>
        <v>0</v>
      </c>
      <c r="AC41" s="59">
        <f>Лист1!AA41</f>
        <v>0</v>
      </c>
      <c r="AD41" s="59">
        <f t="shared" si="13"/>
        <v>0</v>
      </c>
      <c r="AE41" s="59">
        <f>Лист1!AB41</f>
        <v>0</v>
      </c>
      <c r="AF41" s="59">
        <f t="shared" si="14"/>
        <v>0</v>
      </c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</row>
    <row r="42" spans="1:48" ht="20.25" customHeight="1" x14ac:dyDescent="0.25">
      <c r="A42" s="74" t="s">
        <v>53</v>
      </c>
      <c r="B42" s="61">
        <v>64.78</v>
      </c>
      <c r="C42" s="112">
        <f>Лист1!B42</f>
        <v>0</v>
      </c>
      <c r="D42" s="112">
        <f t="shared" si="0"/>
        <v>0</v>
      </c>
      <c r="E42" s="113">
        <f>Лист1!C42</f>
        <v>6.3</v>
      </c>
      <c r="F42" s="69">
        <f t="shared" si="1"/>
        <v>408.11399999999998</v>
      </c>
      <c r="G42" s="69">
        <f>Лист1!D42</f>
        <v>2.7</v>
      </c>
      <c r="H42" s="122">
        <f t="shared" si="2"/>
        <v>174.90600000000001</v>
      </c>
      <c r="I42" s="121">
        <f>Лист1!E42</f>
        <v>0</v>
      </c>
      <c r="J42" s="121">
        <f t="shared" si="3"/>
        <v>0</v>
      </c>
      <c r="K42" s="59">
        <f>Лист1!F42</f>
        <v>1.1000000000000001</v>
      </c>
      <c r="L42" s="125">
        <f t="shared" si="4"/>
        <v>71.25800000000001</v>
      </c>
      <c r="M42" s="59">
        <f>Лист1!G42</f>
        <v>0</v>
      </c>
      <c r="N42" s="59">
        <f t="shared" si="5"/>
        <v>0</v>
      </c>
      <c r="O42" s="59">
        <f>Лист1!H42</f>
        <v>0</v>
      </c>
      <c r="P42" s="59">
        <f t="shared" si="6"/>
        <v>0</v>
      </c>
      <c r="Q42" s="59">
        <f>Лист1!I42</f>
        <v>0</v>
      </c>
      <c r="R42" s="59">
        <f t="shared" si="7"/>
        <v>0</v>
      </c>
      <c r="S42" s="59">
        <f>Лист1!J42</f>
        <v>4</v>
      </c>
      <c r="T42" s="59">
        <f t="shared" si="8"/>
        <v>259.12</v>
      </c>
      <c r="U42" s="59">
        <f>Лист1!K42</f>
        <v>6.3</v>
      </c>
      <c r="V42" s="59">
        <f t="shared" si="9"/>
        <v>408.11399999999998</v>
      </c>
      <c r="W42" s="59">
        <f>Лист1!L42</f>
        <v>0</v>
      </c>
      <c r="X42" s="59">
        <f t="shared" si="10"/>
        <v>0</v>
      </c>
      <c r="Y42" s="59">
        <f>Лист1!M42</f>
        <v>6.6</v>
      </c>
      <c r="Z42" s="59">
        <f t="shared" si="11"/>
        <v>427.548</v>
      </c>
      <c r="AA42" s="59">
        <f>Лист1!O42</f>
        <v>2.4</v>
      </c>
      <c r="AB42" s="59">
        <f t="shared" si="12"/>
        <v>155.47200000000001</v>
      </c>
      <c r="AC42" s="59">
        <f>Лист1!AA42</f>
        <v>1.8</v>
      </c>
      <c r="AD42" s="59">
        <f t="shared" si="13"/>
        <v>116.604</v>
      </c>
      <c r="AE42" s="59">
        <f>Лист1!AB42</f>
        <v>1.1000000000000001</v>
      </c>
      <c r="AF42" s="59">
        <f t="shared" si="14"/>
        <v>71.25800000000001</v>
      </c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</row>
    <row r="43" spans="1:48" ht="16.5" customHeight="1" x14ac:dyDescent="0.25">
      <c r="A43" s="74" t="s">
        <v>54</v>
      </c>
      <c r="B43" s="61">
        <v>159</v>
      </c>
      <c r="C43" s="112">
        <f>Лист1!B43</f>
        <v>0</v>
      </c>
      <c r="D43" s="112">
        <f t="shared" si="0"/>
        <v>0</v>
      </c>
      <c r="E43" s="113">
        <f>Лист1!C43</f>
        <v>22</v>
      </c>
      <c r="F43" s="69">
        <f t="shared" si="1"/>
        <v>3498</v>
      </c>
      <c r="G43" s="69">
        <f>Лист1!D43</f>
        <v>0</v>
      </c>
      <c r="H43" s="122">
        <f t="shared" si="2"/>
        <v>0</v>
      </c>
      <c r="I43" s="121">
        <f>Лист1!E43</f>
        <v>0</v>
      </c>
      <c r="J43" s="121">
        <f t="shared" si="3"/>
        <v>0</v>
      </c>
      <c r="K43" s="59">
        <f>Лист1!F43</f>
        <v>6</v>
      </c>
      <c r="L43" s="125">
        <f t="shared" si="4"/>
        <v>954</v>
      </c>
      <c r="M43" s="59">
        <f>Лист1!G43</f>
        <v>0</v>
      </c>
      <c r="N43" s="59">
        <f t="shared" si="5"/>
        <v>0</v>
      </c>
      <c r="O43" s="59">
        <f>Лист1!H43</f>
        <v>17.600000000000001</v>
      </c>
      <c r="P43" s="59">
        <f t="shared" si="6"/>
        <v>2798.4</v>
      </c>
      <c r="Q43" s="59">
        <f>Лист1!I43</f>
        <v>0</v>
      </c>
      <c r="R43" s="59">
        <f t="shared" si="7"/>
        <v>0</v>
      </c>
      <c r="S43" s="59">
        <f>Лист1!J43</f>
        <v>0</v>
      </c>
      <c r="T43" s="59">
        <f t="shared" si="8"/>
        <v>0</v>
      </c>
      <c r="U43" s="59">
        <f>Лист1!K43</f>
        <v>0</v>
      </c>
      <c r="V43" s="59">
        <f t="shared" si="9"/>
        <v>0</v>
      </c>
      <c r="W43" s="59">
        <f>Лист1!L43</f>
        <v>0</v>
      </c>
      <c r="X43" s="59">
        <f t="shared" si="10"/>
        <v>0</v>
      </c>
      <c r="Y43" s="59">
        <f>Лист1!M43</f>
        <v>18</v>
      </c>
      <c r="Z43" s="59">
        <f t="shared" si="11"/>
        <v>2862</v>
      </c>
      <c r="AA43" s="59">
        <f>Лист1!O43</f>
        <v>0</v>
      </c>
      <c r="AB43" s="59">
        <f t="shared" si="12"/>
        <v>0</v>
      </c>
      <c r="AC43" s="59">
        <f>Лист1!AA43</f>
        <v>0</v>
      </c>
      <c r="AD43" s="59">
        <f t="shared" si="13"/>
        <v>0</v>
      </c>
      <c r="AE43" s="59">
        <f>Лист1!AB43</f>
        <v>0</v>
      </c>
      <c r="AF43" s="59">
        <f t="shared" si="14"/>
        <v>0</v>
      </c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</row>
    <row r="44" spans="1:48" ht="18.75" customHeight="1" x14ac:dyDescent="0.25">
      <c r="A44" s="74" t="s">
        <v>55</v>
      </c>
      <c r="B44" s="61">
        <v>64</v>
      </c>
      <c r="C44" s="112">
        <f>Лист1!B44</f>
        <v>5.18</v>
      </c>
      <c r="D44" s="112">
        <f t="shared" si="0"/>
        <v>331.52</v>
      </c>
      <c r="E44" s="113">
        <f>Лист1!C44</f>
        <v>5.4450000000000003</v>
      </c>
      <c r="F44" s="69">
        <f t="shared" si="1"/>
        <v>348.48</v>
      </c>
      <c r="G44" s="69">
        <f>Лист1!D44</f>
        <v>6.44</v>
      </c>
      <c r="H44" s="122">
        <f t="shared" si="2"/>
        <v>412.16</v>
      </c>
      <c r="I44" s="121" t="str">
        <f>Лист1!E44</f>
        <v>7,248</v>
      </c>
      <c r="J44" s="121">
        <f t="shared" si="3"/>
        <v>463.87200000000001</v>
      </c>
      <c r="K44" s="59">
        <f>Лист1!F44</f>
        <v>5.7759999999999998</v>
      </c>
      <c r="L44" s="125">
        <f t="shared" si="4"/>
        <v>369.66399999999999</v>
      </c>
      <c r="M44" s="59">
        <f>Лист1!G44</f>
        <v>7.31</v>
      </c>
      <c r="N44" s="59">
        <f t="shared" si="5"/>
        <v>467.84</v>
      </c>
      <c r="O44" s="59">
        <f>Лист1!H44</f>
        <v>5.7759999999999998</v>
      </c>
      <c r="P44" s="59">
        <f t="shared" si="6"/>
        <v>369.66399999999999</v>
      </c>
      <c r="Q44" s="59">
        <f>Лист1!I44</f>
        <v>6.7939999999999996</v>
      </c>
      <c r="R44" s="59">
        <f t="shared" si="7"/>
        <v>434.81599999999997</v>
      </c>
      <c r="S44" s="59">
        <f>Лист1!J44</f>
        <v>6.0039999999999996</v>
      </c>
      <c r="T44" s="59">
        <f t="shared" si="8"/>
        <v>384.25599999999997</v>
      </c>
      <c r="U44" s="59">
        <f>Лист1!K44</f>
        <v>6.12</v>
      </c>
      <c r="V44" s="59">
        <f t="shared" si="9"/>
        <v>391.68</v>
      </c>
      <c r="W44" s="59">
        <f>Лист1!L44</f>
        <v>5.3460000000000001</v>
      </c>
      <c r="X44" s="59">
        <f t="shared" si="10"/>
        <v>342.14400000000001</v>
      </c>
      <c r="Y44" s="59">
        <f>Лист1!M44</f>
        <v>5.4450000000000003</v>
      </c>
      <c r="Z44" s="59">
        <f t="shared" si="11"/>
        <v>348.48</v>
      </c>
      <c r="AA44" s="59">
        <f>Лист1!O44</f>
        <v>6.4</v>
      </c>
      <c r="AB44" s="59">
        <f t="shared" si="12"/>
        <v>409.6</v>
      </c>
      <c r="AC44" s="59">
        <f>Лист1!AA44</f>
        <v>7.7279999999999998</v>
      </c>
      <c r="AD44" s="59">
        <f t="shared" si="13"/>
        <v>494.59199999999998</v>
      </c>
      <c r="AE44" s="59">
        <f>Лист1!AB44</f>
        <v>5.3129999999999997</v>
      </c>
      <c r="AF44" s="59">
        <f t="shared" si="14"/>
        <v>340.03199999999998</v>
      </c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</row>
    <row r="45" spans="1:48" x14ac:dyDescent="0.25">
      <c r="A45" s="74" t="s">
        <v>56</v>
      </c>
      <c r="B45" s="61">
        <v>42</v>
      </c>
      <c r="C45" s="112">
        <f>Лист1!B45</f>
        <v>0</v>
      </c>
      <c r="D45" s="112">
        <f t="shared" si="0"/>
        <v>0</v>
      </c>
      <c r="E45" s="113">
        <f>Лист1!C45</f>
        <v>7</v>
      </c>
      <c r="F45" s="69">
        <f t="shared" si="1"/>
        <v>294</v>
      </c>
      <c r="G45" s="69">
        <f>Лист1!D45</f>
        <v>0</v>
      </c>
      <c r="H45" s="122">
        <f t="shared" si="2"/>
        <v>0</v>
      </c>
      <c r="I45" s="121" t="str">
        <f>Лист1!E45</f>
        <v>7,1</v>
      </c>
      <c r="J45" s="121">
        <f t="shared" si="3"/>
        <v>298.2</v>
      </c>
      <c r="K45" s="59">
        <f>Лист1!F45</f>
        <v>0</v>
      </c>
      <c r="L45" s="125">
        <f t="shared" si="4"/>
        <v>0</v>
      </c>
      <c r="M45" s="59">
        <f>Лист1!G45</f>
        <v>0</v>
      </c>
      <c r="N45" s="59">
        <f t="shared" si="5"/>
        <v>0</v>
      </c>
      <c r="O45" s="59">
        <f>Лист1!H45</f>
        <v>0</v>
      </c>
      <c r="P45" s="59">
        <f t="shared" si="6"/>
        <v>0</v>
      </c>
      <c r="Q45" s="59">
        <f>Лист1!I45</f>
        <v>7</v>
      </c>
      <c r="R45" s="59">
        <f t="shared" si="7"/>
        <v>294</v>
      </c>
      <c r="S45" s="59">
        <f>Лист1!J45</f>
        <v>8.5</v>
      </c>
      <c r="T45" s="59">
        <f t="shared" si="8"/>
        <v>357</v>
      </c>
      <c r="U45" s="59">
        <f>Лист1!K45</f>
        <v>0</v>
      </c>
      <c r="V45" s="59">
        <f t="shared" si="9"/>
        <v>0</v>
      </c>
      <c r="W45" s="59">
        <f>Лист1!L45</f>
        <v>0</v>
      </c>
      <c r="X45" s="59">
        <f t="shared" si="10"/>
        <v>0</v>
      </c>
      <c r="Y45" s="59">
        <f>Лист1!M45</f>
        <v>8</v>
      </c>
      <c r="Z45" s="59">
        <f t="shared" si="11"/>
        <v>336</v>
      </c>
      <c r="AA45" s="59">
        <f>Лист1!O45</f>
        <v>0</v>
      </c>
      <c r="AB45" s="59">
        <f t="shared" si="12"/>
        <v>0</v>
      </c>
      <c r="AC45" s="59">
        <f>Лист1!AA45</f>
        <v>0</v>
      </c>
      <c r="AD45" s="59">
        <f t="shared" si="13"/>
        <v>0</v>
      </c>
      <c r="AE45" s="59">
        <f>Лист1!AB45</f>
        <v>8</v>
      </c>
      <c r="AF45" s="59">
        <f t="shared" si="14"/>
        <v>336</v>
      </c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</row>
    <row r="46" spans="1:48" x14ac:dyDescent="0.25">
      <c r="A46" s="74" t="s">
        <v>57</v>
      </c>
      <c r="B46" s="61">
        <v>210.22</v>
      </c>
      <c r="C46" s="112">
        <f>Лист1!B46</f>
        <v>0</v>
      </c>
      <c r="D46" s="112">
        <f t="shared" si="0"/>
        <v>0</v>
      </c>
      <c r="E46" s="113">
        <f>Лист1!C46</f>
        <v>1.4</v>
      </c>
      <c r="F46" s="69">
        <f t="shared" si="1"/>
        <v>294.30799999999999</v>
      </c>
      <c r="G46" s="69">
        <f>Лист1!D46</f>
        <v>0</v>
      </c>
      <c r="H46" s="122">
        <f t="shared" si="2"/>
        <v>0</v>
      </c>
      <c r="I46" s="121" t="str">
        <f>Лист1!E46</f>
        <v>1,6</v>
      </c>
      <c r="J46" s="121">
        <f t="shared" si="3"/>
        <v>336.35200000000003</v>
      </c>
      <c r="K46" s="59">
        <f>Лист1!F46</f>
        <v>0</v>
      </c>
      <c r="L46" s="125">
        <f t="shared" si="4"/>
        <v>0</v>
      </c>
      <c r="M46" s="59">
        <f>Лист1!G46</f>
        <v>1.6</v>
      </c>
      <c r="N46" s="59">
        <f t="shared" si="5"/>
        <v>336.35200000000003</v>
      </c>
      <c r="O46" s="59">
        <f>Лист1!H46</f>
        <v>0</v>
      </c>
      <c r="P46" s="59">
        <f t="shared" si="6"/>
        <v>0</v>
      </c>
      <c r="Q46" s="59">
        <f>Лист1!I46</f>
        <v>1.4</v>
      </c>
      <c r="R46" s="59">
        <f t="shared" si="7"/>
        <v>294.30799999999999</v>
      </c>
      <c r="S46" s="59">
        <f>Лист1!J46</f>
        <v>0</v>
      </c>
      <c r="T46" s="59">
        <f t="shared" si="8"/>
        <v>0</v>
      </c>
      <c r="U46" s="59">
        <f>Лист1!K46</f>
        <v>1.6</v>
      </c>
      <c r="V46" s="59">
        <f t="shared" si="9"/>
        <v>336.35200000000003</v>
      </c>
      <c r="W46" s="59">
        <f>Лист1!L46</f>
        <v>1.6</v>
      </c>
      <c r="X46" s="59">
        <f t="shared" si="10"/>
        <v>336.35200000000003</v>
      </c>
      <c r="Y46" s="59">
        <f>Лист1!M46</f>
        <v>1.6</v>
      </c>
      <c r="Z46" s="59">
        <f t="shared" si="11"/>
        <v>336.35200000000003</v>
      </c>
      <c r="AA46" s="59">
        <f>Лист1!O46</f>
        <v>0</v>
      </c>
      <c r="AB46" s="59">
        <f t="shared" si="12"/>
        <v>0</v>
      </c>
      <c r="AC46" s="59">
        <f>Лист1!AA46</f>
        <v>0</v>
      </c>
      <c r="AD46" s="59">
        <f t="shared" si="13"/>
        <v>0</v>
      </c>
      <c r="AE46" s="59">
        <f>Лист1!AB46</f>
        <v>0</v>
      </c>
      <c r="AF46" s="59">
        <f t="shared" si="14"/>
        <v>0</v>
      </c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</row>
    <row r="47" spans="1:48" x14ac:dyDescent="0.25">
      <c r="A47" s="74" t="s">
        <v>16</v>
      </c>
      <c r="B47" s="61"/>
      <c r="C47" s="112">
        <f>Лист1!B47</f>
        <v>0</v>
      </c>
      <c r="D47" s="112">
        <f t="shared" si="0"/>
        <v>0</v>
      </c>
      <c r="E47" s="113">
        <f>Лист1!C47</f>
        <v>0</v>
      </c>
      <c r="F47" s="69">
        <f t="shared" si="1"/>
        <v>0</v>
      </c>
      <c r="G47" s="69">
        <f>Лист1!D47</f>
        <v>0</v>
      </c>
      <c r="H47" s="122">
        <f t="shared" si="2"/>
        <v>0</v>
      </c>
      <c r="I47" s="121">
        <f>Лист1!E47</f>
        <v>0</v>
      </c>
      <c r="J47" s="121">
        <f t="shared" si="3"/>
        <v>0</v>
      </c>
      <c r="K47" s="59">
        <f>Лист1!F47</f>
        <v>0</v>
      </c>
      <c r="L47" s="125">
        <f t="shared" si="4"/>
        <v>0</v>
      </c>
      <c r="M47" s="59">
        <f>Лист1!G47</f>
        <v>0</v>
      </c>
      <c r="N47" s="59">
        <f t="shared" si="5"/>
        <v>0</v>
      </c>
      <c r="O47" s="59">
        <f>Лист1!H47</f>
        <v>0</v>
      </c>
      <c r="P47" s="59">
        <f t="shared" si="6"/>
        <v>0</v>
      </c>
      <c r="Q47" s="59">
        <f>Лист1!I47</f>
        <v>0</v>
      </c>
      <c r="R47" s="59">
        <f t="shared" si="7"/>
        <v>0</v>
      </c>
      <c r="S47" s="59">
        <f>Лист1!J47</f>
        <v>0</v>
      </c>
      <c r="T47" s="59">
        <f t="shared" si="8"/>
        <v>0</v>
      </c>
      <c r="U47" s="59">
        <f>Лист1!K47</f>
        <v>0</v>
      </c>
      <c r="V47" s="59">
        <f t="shared" si="9"/>
        <v>0</v>
      </c>
      <c r="W47" s="59">
        <f>Лист1!L47</f>
        <v>0</v>
      </c>
      <c r="X47" s="59">
        <f t="shared" si="10"/>
        <v>0</v>
      </c>
      <c r="Y47" s="59">
        <f>Лист1!M47</f>
        <v>0</v>
      </c>
      <c r="Z47" s="59">
        <f t="shared" si="11"/>
        <v>0</v>
      </c>
      <c r="AA47" s="59">
        <f>Лист1!O47</f>
        <v>0</v>
      </c>
      <c r="AB47" s="59">
        <f t="shared" si="12"/>
        <v>0</v>
      </c>
      <c r="AC47" s="59">
        <f>Лист1!AA47</f>
        <v>0</v>
      </c>
      <c r="AD47" s="59">
        <f t="shared" si="13"/>
        <v>0</v>
      </c>
      <c r="AE47" s="59">
        <f>Лист1!AB47</f>
        <v>0</v>
      </c>
      <c r="AF47" s="59">
        <f t="shared" si="14"/>
        <v>0</v>
      </c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</row>
    <row r="48" spans="1:48" x14ac:dyDescent="0.25">
      <c r="A48" s="74" t="s">
        <v>10</v>
      </c>
      <c r="B48" s="61"/>
      <c r="C48" s="112">
        <f>Лист1!B48</f>
        <v>0</v>
      </c>
      <c r="D48" s="112">
        <f t="shared" si="0"/>
        <v>0</v>
      </c>
      <c r="E48" s="113">
        <f>Лист1!C48</f>
        <v>0</v>
      </c>
      <c r="F48" s="69">
        <f t="shared" si="1"/>
        <v>0</v>
      </c>
      <c r="G48" s="69">
        <f>Лист1!D48</f>
        <v>0</v>
      </c>
      <c r="H48" s="122">
        <f t="shared" si="2"/>
        <v>0</v>
      </c>
      <c r="I48" s="121">
        <f>Лист1!E48</f>
        <v>0</v>
      </c>
      <c r="J48" s="121">
        <f t="shared" si="3"/>
        <v>0</v>
      </c>
      <c r="K48" s="59">
        <f>Лист1!F48</f>
        <v>0</v>
      </c>
      <c r="L48" s="125">
        <f t="shared" si="4"/>
        <v>0</v>
      </c>
      <c r="M48" s="59">
        <f>Лист1!G48</f>
        <v>0</v>
      </c>
      <c r="N48" s="59">
        <f t="shared" si="5"/>
        <v>0</v>
      </c>
      <c r="O48" s="59">
        <f>Лист1!H48</f>
        <v>0</v>
      </c>
      <c r="P48" s="59">
        <f t="shared" si="6"/>
        <v>0</v>
      </c>
      <c r="Q48" s="59">
        <f>Лист1!I48</f>
        <v>0</v>
      </c>
      <c r="R48" s="59">
        <f t="shared" si="7"/>
        <v>0</v>
      </c>
      <c r="S48" s="59">
        <f>Лист1!J48</f>
        <v>0</v>
      </c>
      <c r="T48" s="59">
        <f t="shared" si="8"/>
        <v>0</v>
      </c>
      <c r="U48" s="59">
        <f>Лист1!K48</f>
        <v>0</v>
      </c>
      <c r="V48" s="59">
        <f t="shared" si="9"/>
        <v>0</v>
      </c>
      <c r="W48" s="59">
        <f>Лист1!L48</f>
        <v>0</v>
      </c>
      <c r="X48" s="59">
        <f t="shared" si="10"/>
        <v>0</v>
      </c>
      <c r="Y48" s="59">
        <f>Лист1!M48</f>
        <v>0</v>
      </c>
      <c r="Z48" s="59">
        <f t="shared" si="11"/>
        <v>0</v>
      </c>
      <c r="AA48" s="59">
        <f>Лист1!O48</f>
        <v>0</v>
      </c>
      <c r="AB48" s="59">
        <f t="shared" si="12"/>
        <v>0</v>
      </c>
      <c r="AC48" s="59">
        <f>Лист1!AA48</f>
        <v>0</v>
      </c>
      <c r="AD48" s="59">
        <f t="shared" si="13"/>
        <v>0</v>
      </c>
      <c r="AE48" s="59">
        <f>Лист1!AB48</f>
        <v>0</v>
      </c>
      <c r="AF48" s="59">
        <f t="shared" si="14"/>
        <v>0</v>
      </c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</row>
    <row r="49" spans="1:48" ht="25.5" x14ac:dyDescent="0.25">
      <c r="A49" s="74" t="s">
        <v>58</v>
      </c>
      <c r="B49" s="61"/>
      <c r="C49" s="112">
        <f>Лист1!B49</f>
        <v>0</v>
      </c>
      <c r="D49" s="112">
        <f t="shared" si="0"/>
        <v>0</v>
      </c>
      <c r="E49" s="113">
        <f>Лист1!C49</f>
        <v>0</v>
      </c>
      <c r="F49" s="69">
        <f t="shared" si="1"/>
        <v>0</v>
      </c>
      <c r="G49" s="69">
        <f>Лист1!D49</f>
        <v>0</v>
      </c>
      <c r="H49" s="122">
        <f t="shared" si="2"/>
        <v>0</v>
      </c>
      <c r="I49" s="121">
        <f>Лист1!E49</f>
        <v>0</v>
      </c>
      <c r="J49" s="121">
        <f t="shared" si="3"/>
        <v>0</v>
      </c>
      <c r="K49" s="59">
        <f>Лист1!F49</f>
        <v>0</v>
      </c>
      <c r="L49" s="125">
        <f t="shared" si="4"/>
        <v>0</v>
      </c>
      <c r="M49" s="59">
        <f>Лист1!G49</f>
        <v>0</v>
      </c>
      <c r="N49" s="59">
        <f t="shared" si="5"/>
        <v>0</v>
      </c>
      <c r="O49" s="59">
        <f>Лист1!H49</f>
        <v>0</v>
      </c>
      <c r="P49" s="59">
        <f t="shared" si="6"/>
        <v>0</v>
      </c>
      <c r="Q49" s="59">
        <f>Лист1!I49</f>
        <v>0</v>
      </c>
      <c r="R49" s="59">
        <f t="shared" si="7"/>
        <v>0</v>
      </c>
      <c r="S49" s="59">
        <f>Лист1!J49</f>
        <v>0</v>
      </c>
      <c r="T49" s="59">
        <f t="shared" si="8"/>
        <v>0</v>
      </c>
      <c r="U49" s="59">
        <f>Лист1!K49</f>
        <v>0</v>
      </c>
      <c r="V49" s="59">
        <f t="shared" si="9"/>
        <v>0</v>
      </c>
      <c r="W49" s="59">
        <f>Лист1!L49</f>
        <v>0</v>
      </c>
      <c r="X49" s="59">
        <f t="shared" si="10"/>
        <v>0</v>
      </c>
      <c r="Y49" s="59">
        <f>Лист1!M49</f>
        <v>0</v>
      </c>
      <c r="Z49" s="59">
        <f t="shared" si="11"/>
        <v>0</v>
      </c>
      <c r="AA49" s="59">
        <f>Лист1!O49</f>
        <v>0</v>
      </c>
      <c r="AB49" s="59">
        <f t="shared" si="12"/>
        <v>0</v>
      </c>
      <c r="AC49" s="59">
        <f>Лист1!AA49</f>
        <v>0</v>
      </c>
      <c r="AD49" s="59">
        <f t="shared" si="13"/>
        <v>0</v>
      </c>
      <c r="AE49" s="59">
        <f>Лист1!AB49</f>
        <v>0</v>
      </c>
      <c r="AF49" s="59">
        <f t="shared" si="14"/>
        <v>0</v>
      </c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</row>
    <row r="50" spans="1:48" ht="23.25" customHeight="1" x14ac:dyDescent="0.25">
      <c r="A50" s="74" t="s">
        <v>59</v>
      </c>
      <c r="B50" s="61">
        <v>480</v>
      </c>
      <c r="C50" s="112">
        <f>Лист1!B50</f>
        <v>0</v>
      </c>
      <c r="D50" s="112">
        <f t="shared" si="0"/>
        <v>0</v>
      </c>
      <c r="E50" s="113">
        <f>Лист1!C50</f>
        <v>0</v>
      </c>
      <c r="F50" s="69">
        <f t="shared" si="1"/>
        <v>0</v>
      </c>
      <c r="G50" s="69">
        <f>Лист1!D50</f>
        <v>0</v>
      </c>
      <c r="H50" s="122">
        <f t="shared" si="2"/>
        <v>0</v>
      </c>
      <c r="I50" s="121">
        <f>Лист1!E50</f>
        <v>0</v>
      </c>
      <c r="J50" s="121">
        <f t="shared" si="3"/>
        <v>0</v>
      </c>
      <c r="K50" s="59">
        <f>Лист1!F50</f>
        <v>0</v>
      </c>
      <c r="L50" s="125">
        <f t="shared" si="4"/>
        <v>0</v>
      </c>
      <c r="M50" s="59">
        <f>Лист1!G50</f>
        <v>0</v>
      </c>
      <c r="N50" s="59">
        <f t="shared" si="5"/>
        <v>0</v>
      </c>
      <c r="O50" s="59">
        <f>Лист1!H50</f>
        <v>0</v>
      </c>
      <c r="P50" s="59">
        <f t="shared" si="6"/>
        <v>0</v>
      </c>
      <c r="Q50" s="59">
        <f>Лист1!I50</f>
        <v>1.75</v>
      </c>
      <c r="R50" s="59">
        <f t="shared" si="7"/>
        <v>840</v>
      </c>
      <c r="S50" s="59">
        <f>Лист1!J50</f>
        <v>0</v>
      </c>
      <c r="T50" s="59">
        <f t="shared" si="8"/>
        <v>0</v>
      </c>
      <c r="U50" s="59">
        <f>Лист1!K50</f>
        <v>0</v>
      </c>
      <c r="V50" s="59">
        <f t="shared" si="9"/>
        <v>0</v>
      </c>
      <c r="W50" s="59">
        <f>Лист1!L50</f>
        <v>0</v>
      </c>
      <c r="X50" s="59">
        <f t="shared" si="10"/>
        <v>0</v>
      </c>
      <c r="Y50" s="59">
        <f>Лист1!M50</f>
        <v>0</v>
      </c>
      <c r="Z50" s="59">
        <f t="shared" si="11"/>
        <v>0</v>
      </c>
      <c r="AA50" s="59">
        <f>Лист1!O50</f>
        <v>1.6</v>
      </c>
      <c r="AB50" s="59">
        <f t="shared" si="12"/>
        <v>768</v>
      </c>
      <c r="AC50" s="59">
        <f>Лист1!AA50</f>
        <v>1.4</v>
      </c>
      <c r="AD50" s="59">
        <f t="shared" si="13"/>
        <v>672</v>
      </c>
      <c r="AE50" s="59">
        <f>Лист1!AB50</f>
        <v>0</v>
      </c>
      <c r="AF50" s="59">
        <f t="shared" si="14"/>
        <v>0</v>
      </c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</row>
    <row r="51" spans="1:48" x14ac:dyDescent="0.25">
      <c r="A51" s="74" t="s">
        <v>25</v>
      </c>
      <c r="B51" s="61"/>
      <c r="C51" s="112">
        <f>Лист1!B51</f>
        <v>0</v>
      </c>
      <c r="D51" s="112">
        <f t="shared" si="0"/>
        <v>0</v>
      </c>
      <c r="E51" s="113">
        <f>Лист1!C51</f>
        <v>0</v>
      </c>
      <c r="F51" s="69">
        <f t="shared" si="1"/>
        <v>0</v>
      </c>
      <c r="G51" s="69">
        <f>Лист1!D51</f>
        <v>0</v>
      </c>
      <c r="H51" s="122">
        <f t="shared" si="2"/>
        <v>0</v>
      </c>
      <c r="I51" s="121">
        <f>Лист1!E51</f>
        <v>0</v>
      </c>
      <c r="J51" s="121">
        <f t="shared" si="3"/>
        <v>0</v>
      </c>
      <c r="K51" s="59">
        <f>Лист1!F51</f>
        <v>0</v>
      </c>
      <c r="L51" s="125">
        <f t="shared" si="4"/>
        <v>0</v>
      </c>
      <c r="M51" s="59">
        <f>Лист1!G51</f>
        <v>0</v>
      </c>
      <c r="N51" s="59">
        <f t="shared" si="5"/>
        <v>0</v>
      </c>
      <c r="O51" s="59">
        <f>Лист1!H51</f>
        <v>0</v>
      </c>
      <c r="P51" s="59">
        <f t="shared" si="6"/>
        <v>0</v>
      </c>
      <c r="Q51" s="59">
        <f>Лист1!I51</f>
        <v>0</v>
      </c>
      <c r="R51" s="59">
        <f t="shared" si="7"/>
        <v>0</v>
      </c>
      <c r="S51" s="59">
        <f>Лист1!J51</f>
        <v>0</v>
      </c>
      <c r="T51" s="59">
        <f t="shared" si="8"/>
        <v>0</v>
      </c>
      <c r="U51" s="59">
        <f>Лист1!K51</f>
        <v>0</v>
      </c>
      <c r="V51" s="59">
        <f t="shared" si="9"/>
        <v>0</v>
      </c>
      <c r="W51" s="59">
        <f>Лист1!L51</f>
        <v>0</v>
      </c>
      <c r="X51" s="59">
        <f t="shared" si="10"/>
        <v>0</v>
      </c>
      <c r="Y51" s="59">
        <f>Лист1!M51</f>
        <v>0</v>
      </c>
      <c r="Z51" s="59">
        <f t="shared" si="11"/>
        <v>0</v>
      </c>
      <c r="AA51" s="59">
        <f>Лист1!O51</f>
        <v>0</v>
      </c>
      <c r="AB51" s="59">
        <f t="shared" si="12"/>
        <v>0</v>
      </c>
      <c r="AC51" s="59">
        <f>Лист1!AA51</f>
        <v>0</v>
      </c>
      <c r="AD51" s="59">
        <f t="shared" si="13"/>
        <v>0</v>
      </c>
      <c r="AE51" s="59">
        <f>Лист1!AB51</f>
        <v>0</v>
      </c>
      <c r="AF51" s="59">
        <f t="shared" si="14"/>
        <v>0</v>
      </c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</row>
    <row r="52" spans="1:48" x14ac:dyDescent="0.25">
      <c r="A52" s="74" t="s">
        <v>60</v>
      </c>
      <c r="B52" s="61"/>
      <c r="C52" s="112">
        <f>Лист1!B52</f>
        <v>1</v>
      </c>
      <c r="D52" s="112">
        <f t="shared" si="0"/>
        <v>0</v>
      </c>
      <c r="E52" s="113">
        <f>Лист1!C52</f>
        <v>1</v>
      </c>
      <c r="F52" s="69">
        <f t="shared" si="1"/>
        <v>0</v>
      </c>
      <c r="G52" s="69">
        <f>Лист1!D52</f>
        <v>1</v>
      </c>
      <c r="H52" s="122">
        <f t="shared" si="2"/>
        <v>0</v>
      </c>
      <c r="I52" s="121" t="str">
        <f>Лист1!E52</f>
        <v>1</v>
      </c>
      <c r="J52" s="121">
        <f t="shared" si="3"/>
        <v>0</v>
      </c>
      <c r="K52" s="59">
        <f>Лист1!F52</f>
        <v>1</v>
      </c>
      <c r="L52" s="125">
        <f t="shared" si="4"/>
        <v>0</v>
      </c>
      <c r="M52" s="59">
        <f>Лист1!G52</f>
        <v>1</v>
      </c>
      <c r="N52" s="59">
        <f t="shared" si="5"/>
        <v>0</v>
      </c>
      <c r="O52" s="59">
        <f>Лист1!H52</f>
        <v>1</v>
      </c>
      <c r="P52" s="59">
        <f t="shared" si="6"/>
        <v>0</v>
      </c>
      <c r="Q52" s="59">
        <f>Лист1!I52</f>
        <v>1</v>
      </c>
      <c r="R52" s="59">
        <f t="shared" si="7"/>
        <v>0</v>
      </c>
      <c r="S52" s="59">
        <f>Лист1!J52</f>
        <v>1</v>
      </c>
      <c r="T52" s="59">
        <f t="shared" si="8"/>
        <v>0</v>
      </c>
      <c r="U52" s="59">
        <f>Лист1!K52</f>
        <v>1</v>
      </c>
      <c r="V52" s="59">
        <f t="shared" si="9"/>
        <v>0</v>
      </c>
      <c r="W52" s="59">
        <f>Лист1!L52</f>
        <v>1</v>
      </c>
      <c r="X52" s="59">
        <f t="shared" si="10"/>
        <v>0</v>
      </c>
      <c r="Y52" s="59">
        <f>Лист1!M52</f>
        <v>1</v>
      </c>
      <c r="Z52" s="59">
        <f t="shared" si="11"/>
        <v>0</v>
      </c>
      <c r="AA52" s="59">
        <f>Лист1!O52</f>
        <v>1</v>
      </c>
      <c r="AB52" s="59">
        <f t="shared" si="12"/>
        <v>0</v>
      </c>
      <c r="AC52" s="59">
        <f>Лист1!AA52</f>
        <v>1</v>
      </c>
      <c r="AD52" s="59">
        <f t="shared" si="13"/>
        <v>0</v>
      </c>
      <c r="AE52" s="59">
        <f>Лист1!AB52</f>
        <v>1</v>
      </c>
      <c r="AF52" s="59">
        <f t="shared" si="14"/>
        <v>0</v>
      </c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</row>
    <row r="53" spans="1:48" ht="16.5" customHeight="1" x14ac:dyDescent="0.25">
      <c r="A53" s="74" t="s">
        <v>2</v>
      </c>
      <c r="B53" s="61">
        <v>306.57</v>
      </c>
      <c r="C53" s="112">
        <f>Лист1!B53</f>
        <v>0</v>
      </c>
      <c r="D53" s="112">
        <f t="shared" si="0"/>
        <v>0</v>
      </c>
      <c r="E53" s="113">
        <f>Лист1!C53</f>
        <v>0</v>
      </c>
      <c r="F53" s="69">
        <f t="shared" si="1"/>
        <v>0</v>
      </c>
      <c r="G53" s="69">
        <f>Лист1!D53</f>
        <v>16</v>
      </c>
      <c r="H53" s="122">
        <f t="shared" si="2"/>
        <v>4905.12</v>
      </c>
      <c r="I53" s="121" t="str">
        <f>Лист1!E53</f>
        <v>4</v>
      </c>
      <c r="J53" s="121">
        <f t="shared" si="3"/>
        <v>1226.28</v>
      </c>
      <c r="K53" s="59">
        <f>Лист1!F53</f>
        <v>0</v>
      </c>
      <c r="L53" s="125">
        <f t="shared" si="4"/>
        <v>0</v>
      </c>
      <c r="M53" s="59" t="str">
        <f>Лист1!G53</f>
        <v>17</v>
      </c>
      <c r="N53" s="59">
        <f t="shared" si="5"/>
        <v>5211.6899999999996</v>
      </c>
      <c r="O53" s="59">
        <f>Лист1!H53</f>
        <v>0</v>
      </c>
      <c r="P53" s="59">
        <f t="shared" si="6"/>
        <v>0</v>
      </c>
      <c r="Q53" s="59">
        <f>Лист1!I53</f>
        <v>0</v>
      </c>
      <c r="R53" s="59">
        <f t="shared" si="7"/>
        <v>0</v>
      </c>
      <c r="S53" s="59">
        <f>Лист1!J53</f>
        <v>0</v>
      </c>
      <c r="T53" s="59">
        <f t="shared" si="8"/>
        <v>0</v>
      </c>
      <c r="U53" s="59">
        <f>Лист1!K53</f>
        <v>17</v>
      </c>
      <c r="V53" s="59">
        <f t="shared" si="9"/>
        <v>5211.6899999999996</v>
      </c>
      <c r="W53" s="59">
        <f>Лист1!L53</f>
        <v>0</v>
      </c>
      <c r="X53" s="59">
        <f t="shared" si="10"/>
        <v>0</v>
      </c>
      <c r="Y53" s="59">
        <f>Лист1!M53</f>
        <v>0</v>
      </c>
      <c r="Z53" s="59">
        <f t="shared" si="11"/>
        <v>0</v>
      </c>
      <c r="AA53" s="59">
        <f>Лист1!O53</f>
        <v>17</v>
      </c>
      <c r="AB53" s="59">
        <f t="shared" si="12"/>
        <v>5211.6899999999996</v>
      </c>
      <c r="AC53" s="59">
        <f>Лист1!AA53</f>
        <v>4</v>
      </c>
      <c r="AD53" s="59">
        <f t="shared" si="13"/>
        <v>1226.28</v>
      </c>
      <c r="AE53" s="59">
        <f>Лист1!AB53</f>
        <v>0</v>
      </c>
      <c r="AF53" s="59">
        <f t="shared" si="14"/>
        <v>0</v>
      </c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</row>
    <row r="54" spans="1:48" ht="18.75" customHeight="1" x14ac:dyDescent="0.25">
      <c r="A54" s="74" t="s">
        <v>3</v>
      </c>
      <c r="B54" s="61"/>
      <c r="C54" s="112">
        <f>Лист1!B54</f>
        <v>0</v>
      </c>
      <c r="D54" s="112">
        <f t="shared" si="0"/>
        <v>0</v>
      </c>
      <c r="E54" s="113">
        <f>Лист1!C54</f>
        <v>0</v>
      </c>
      <c r="F54" s="69">
        <f t="shared" si="1"/>
        <v>0</v>
      </c>
      <c r="G54" s="69">
        <f>Лист1!D54</f>
        <v>0</v>
      </c>
      <c r="H54" s="122">
        <f t="shared" si="2"/>
        <v>0</v>
      </c>
      <c r="I54" s="121" t="str">
        <f>Лист1!E54</f>
        <v>0,5</v>
      </c>
      <c r="J54" s="121">
        <f t="shared" si="3"/>
        <v>0</v>
      </c>
      <c r="K54" s="59">
        <f>Лист1!F54</f>
        <v>0</v>
      </c>
      <c r="L54" s="125">
        <f t="shared" si="4"/>
        <v>0</v>
      </c>
      <c r="M54" s="59">
        <f>Лист1!G54</f>
        <v>0</v>
      </c>
      <c r="N54" s="59">
        <f t="shared" si="5"/>
        <v>0</v>
      </c>
      <c r="O54" s="59">
        <f>Лист1!H54</f>
        <v>0.5</v>
      </c>
      <c r="P54" s="59">
        <f t="shared" si="6"/>
        <v>0</v>
      </c>
      <c r="Q54" s="59">
        <f>Лист1!I54</f>
        <v>0.5</v>
      </c>
      <c r="R54" s="59">
        <f t="shared" si="7"/>
        <v>0</v>
      </c>
      <c r="S54" s="59">
        <f>Лист1!J54</f>
        <v>0.5</v>
      </c>
      <c r="T54" s="59">
        <f t="shared" si="8"/>
        <v>0</v>
      </c>
      <c r="U54" s="59">
        <f>Лист1!K54</f>
        <v>0.5</v>
      </c>
      <c r="V54" s="59">
        <f t="shared" si="9"/>
        <v>0</v>
      </c>
      <c r="W54" s="59">
        <f>Лист1!L54</f>
        <v>0.5</v>
      </c>
      <c r="X54" s="59">
        <f t="shared" si="10"/>
        <v>0</v>
      </c>
      <c r="Y54" s="59">
        <f>Лист1!M54</f>
        <v>0</v>
      </c>
      <c r="Z54" s="59">
        <f t="shared" si="11"/>
        <v>0</v>
      </c>
      <c r="AA54" s="59">
        <f>Лист1!O54</f>
        <v>0.5</v>
      </c>
      <c r="AB54" s="59">
        <f t="shared" si="12"/>
        <v>0</v>
      </c>
      <c r="AC54" s="59">
        <f>Лист1!AA54</f>
        <v>0.5</v>
      </c>
      <c r="AD54" s="59">
        <f t="shared" si="13"/>
        <v>0</v>
      </c>
      <c r="AE54" s="59">
        <f>Лист1!AB54</f>
        <v>0</v>
      </c>
      <c r="AF54" s="59">
        <f t="shared" si="14"/>
        <v>0</v>
      </c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</row>
    <row r="55" spans="1:48" x14ac:dyDescent="0.25">
      <c r="A55" s="74" t="s">
        <v>26</v>
      </c>
      <c r="B55" s="61"/>
      <c r="C55" s="112">
        <f>Лист1!B55</f>
        <v>0</v>
      </c>
      <c r="D55" s="112">
        <f t="shared" si="0"/>
        <v>0</v>
      </c>
      <c r="E55" s="113">
        <f>Лист1!C55</f>
        <v>0</v>
      </c>
      <c r="F55" s="69">
        <f t="shared" si="1"/>
        <v>0</v>
      </c>
      <c r="G55" s="69">
        <f>Лист1!D55</f>
        <v>0</v>
      </c>
      <c r="H55" s="122">
        <f t="shared" si="2"/>
        <v>0</v>
      </c>
      <c r="I55" s="121">
        <f>Лист1!E55</f>
        <v>0</v>
      </c>
      <c r="J55" s="121">
        <f t="shared" si="3"/>
        <v>0</v>
      </c>
      <c r="K55" s="59">
        <f>Лист1!F55</f>
        <v>0</v>
      </c>
      <c r="L55" s="125">
        <f t="shared" si="4"/>
        <v>0</v>
      </c>
      <c r="M55" s="59">
        <f>Лист1!G55</f>
        <v>0</v>
      </c>
      <c r="N55" s="59">
        <f t="shared" si="5"/>
        <v>0</v>
      </c>
      <c r="O55" s="59">
        <f>Лист1!H55</f>
        <v>0</v>
      </c>
      <c r="P55" s="59">
        <f t="shared" si="6"/>
        <v>0</v>
      </c>
      <c r="Q55" s="59">
        <f>Лист1!I55</f>
        <v>0</v>
      </c>
      <c r="R55" s="59">
        <f t="shared" si="7"/>
        <v>0</v>
      </c>
      <c r="S55" s="59">
        <f>Лист1!J55</f>
        <v>0</v>
      </c>
      <c r="T55" s="59">
        <f t="shared" si="8"/>
        <v>0</v>
      </c>
      <c r="U55" s="59">
        <f>Лист1!K55</f>
        <v>0</v>
      </c>
      <c r="V55" s="59">
        <f t="shared" si="9"/>
        <v>0</v>
      </c>
      <c r="W55" s="59">
        <f>Лист1!L55</f>
        <v>0</v>
      </c>
      <c r="X55" s="59">
        <f t="shared" si="10"/>
        <v>0</v>
      </c>
      <c r="Y55" s="59">
        <f>Лист1!M55</f>
        <v>0</v>
      </c>
      <c r="Z55" s="59">
        <f t="shared" si="11"/>
        <v>0</v>
      </c>
      <c r="AA55" s="59">
        <f>Лист1!O55</f>
        <v>0</v>
      </c>
      <c r="AB55" s="59">
        <f t="shared" si="12"/>
        <v>0</v>
      </c>
      <c r="AC55" s="59">
        <f>Лист1!AA55</f>
        <v>0</v>
      </c>
      <c r="AD55" s="59">
        <f t="shared" si="13"/>
        <v>0</v>
      </c>
      <c r="AE55" s="59">
        <f>Лист1!AB55</f>
        <v>0</v>
      </c>
      <c r="AF55" s="59">
        <f t="shared" si="14"/>
        <v>0</v>
      </c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</row>
    <row r="56" spans="1:48" ht="26.25" customHeight="1" x14ac:dyDescent="0.25">
      <c r="A56" s="75" t="s">
        <v>4</v>
      </c>
      <c r="B56" s="61">
        <v>80</v>
      </c>
      <c r="C56" s="112">
        <f>Лист1!B56</f>
        <v>4.9400000000000004</v>
      </c>
      <c r="D56" s="112">
        <f t="shared" si="0"/>
        <v>395.20000000000005</v>
      </c>
      <c r="E56" s="113">
        <f>Лист1!C56</f>
        <v>10.26</v>
      </c>
      <c r="F56" s="69">
        <f t="shared" si="1"/>
        <v>820.8</v>
      </c>
      <c r="G56" s="69">
        <f>Лист1!D56</f>
        <v>13.3</v>
      </c>
      <c r="H56" s="122">
        <f t="shared" si="2"/>
        <v>1064</v>
      </c>
      <c r="I56" s="121" t="str">
        <f>Лист1!E56</f>
        <v>7,6</v>
      </c>
      <c r="J56" s="121">
        <f t="shared" si="3"/>
        <v>608</v>
      </c>
      <c r="K56" s="59">
        <f>Лист1!F56</f>
        <v>9.5</v>
      </c>
      <c r="L56" s="125">
        <f t="shared" si="4"/>
        <v>760</v>
      </c>
      <c r="M56" s="59" t="str">
        <f>Лист1!G56</f>
        <v>10,26</v>
      </c>
      <c r="N56" s="59">
        <f t="shared" si="5"/>
        <v>820.8</v>
      </c>
      <c r="O56" s="59">
        <f>Лист1!H56</f>
        <v>14.06</v>
      </c>
      <c r="P56" s="59">
        <f t="shared" si="6"/>
        <v>1124.8</v>
      </c>
      <c r="Q56" s="59" t="str">
        <f>Лист1!I56</f>
        <v>7,98</v>
      </c>
      <c r="R56" s="59">
        <f t="shared" si="7"/>
        <v>638.40000000000009</v>
      </c>
      <c r="S56" s="59">
        <f>Лист1!J56</f>
        <v>9.5</v>
      </c>
      <c r="T56" s="59">
        <f t="shared" si="8"/>
        <v>760</v>
      </c>
      <c r="U56" s="59">
        <f>Лист1!K56</f>
        <v>4.5599999999999996</v>
      </c>
      <c r="V56" s="59">
        <f t="shared" si="9"/>
        <v>364.79999999999995</v>
      </c>
      <c r="W56" s="59">
        <f>Лист1!L56</f>
        <v>7.98</v>
      </c>
      <c r="X56" s="59">
        <f t="shared" si="10"/>
        <v>638.40000000000009</v>
      </c>
      <c r="Y56" s="59">
        <f>Лист1!M56</f>
        <v>10.26</v>
      </c>
      <c r="Z56" s="59">
        <f t="shared" si="11"/>
        <v>820.8</v>
      </c>
      <c r="AA56" s="59">
        <f>Лист1!O56</f>
        <v>12.92</v>
      </c>
      <c r="AB56" s="59">
        <f t="shared" si="12"/>
        <v>1033.5999999999999</v>
      </c>
      <c r="AC56" s="59">
        <f>Лист1!AA56</f>
        <v>7.98</v>
      </c>
      <c r="AD56" s="59">
        <f t="shared" si="13"/>
        <v>638.40000000000009</v>
      </c>
      <c r="AE56" s="59">
        <f>Лист1!AB56</f>
        <v>9.8800000000000008</v>
      </c>
      <c r="AF56" s="59">
        <f t="shared" si="14"/>
        <v>790.40000000000009</v>
      </c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</row>
    <row r="57" spans="1:48" ht="17.25" customHeight="1" x14ac:dyDescent="0.25">
      <c r="A57" s="75" t="s">
        <v>5</v>
      </c>
      <c r="B57" s="61">
        <v>50</v>
      </c>
      <c r="C57" s="112">
        <f>Лист1!B57</f>
        <v>8.4</v>
      </c>
      <c r="D57" s="112">
        <f t="shared" si="0"/>
        <v>420</v>
      </c>
      <c r="E57" s="113">
        <f>Лист1!C57</f>
        <v>8.4</v>
      </c>
      <c r="F57" s="69">
        <f t="shared" si="1"/>
        <v>420</v>
      </c>
      <c r="G57" s="69">
        <f>Лист1!D57</f>
        <v>9.1</v>
      </c>
      <c r="H57" s="122">
        <f t="shared" si="2"/>
        <v>455</v>
      </c>
      <c r="I57" s="121" t="str">
        <f>Лист1!E57</f>
        <v>8,4</v>
      </c>
      <c r="J57" s="121">
        <f t="shared" si="3"/>
        <v>420</v>
      </c>
      <c r="K57" s="59">
        <f>Лист1!F57</f>
        <v>8.4</v>
      </c>
      <c r="L57" s="125">
        <f t="shared" si="4"/>
        <v>420</v>
      </c>
      <c r="M57" s="59" t="str">
        <f>Лист1!G57</f>
        <v>8,4</v>
      </c>
      <c r="N57" s="59">
        <f t="shared" si="5"/>
        <v>420</v>
      </c>
      <c r="O57" s="59">
        <f>Лист1!H57</f>
        <v>9.1</v>
      </c>
      <c r="P57" s="59">
        <f t="shared" si="6"/>
        <v>455</v>
      </c>
      <c r="Q57" s="59" t="str">
        <f>Лист1!I57</f>
        <v>9,1</v>
      </c>
      <c r="R57" s="59">
        <f t="shared" si="7"/>
        <v>455</v>
      </c>
      <c r="S57" s="59">
        <f>Лист1!J57</f>
        <v>9.1</v>
      </c>
      <c r="T57" s="59">
        <f t="shared" si="8"/>
        <v>455</v>
      </c>
      <c r="U57" s="59">
        <f>Лист1!K57</f>
        <v>9.1</v>
      </c>
      <c r="V57" s="59">
        <f t="shared" si="9"/>
        <v>455</v>
      </c>
      <c r="W57" s="59">
        <f>Лист1!L57</f>
        <v>9.1</v>
      </c>
      <c r="X57" s="59">
        <f t="shared" si="10"/>
        <v>455</v>
      </c>
      <c r="Y57" s="59">
        <f>Лист1!M57</f>
        <v>9.1</v>
      </c>
      <c r="Z57" s="59">
        <f t="shared" si="11"/>
        <v>455</v>
      </c>
      <c r="AA57" s="59">
        <f>Лист1!O57</f>
        <v>9.1</v>
      </c>
      <c r="AB57" s="59">
        <f t="shared" si="12"/>
        <v>455</v>
      </c>
      <c r="AC57" s="59">
        <f>Лист1!AA57</f>
        <v>9.1</v>
      </c>
      <c r="AD57" s="59">
        <f t="shared" si="13"/>
        <v>455</v>
      </c>
      <c r="AE57" s="59">
        <f>Лист1!AB57</f>
        <v>9.1</v>
      </c>
      <c r="AF57" s="59">
        <f t="shared" si="14"/>
        <v>455</v>
      </c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</row>
    <row r="58" spans="1:48" ht="22.5" customHeight="1" x14ac:dyDescent="0.25">
      <c r="A58" s="74" t="s">
        <v>6</v>
      </c>
      <c r="B58" s="61"/>
      <c r="C58" s="112">
        <f>Лист1!B58</f>
        <v>0.1</v>
      </c>
      <c r="D58" s="112">
        <f t="shared" si="0"/>
        <v>0</v>
      </c>
      <c r="E58" s="113">
        <f>Лист1!C58</f>
        <v>0.05</v>
      </c>
      <c r="F58" s="69">
        <f t="shared" si="1"/>
        <v>0</v>
      </c>
      <c r="G58" s="69">
        <f>Лист1!D58</f>
        <v>0.05</v>
      </c>
      <c r="H58" s="122">
        <f t="shared" si="2"/>
        <v>0</v>
      </c>
      <c r="I58" s="121" t="str">
        <f>Лист1!E58</f>
        <v>0,05</v>
      </c>
      <c r="J58" s="121">
        <f t="shared" si="3"/>
        <v>0</v>
      </c>
      <c r="K58" s="59">
        <f>Лист1!F58</f>
        <v>0.05</v>
      </c>
      <c r="L58" s="125">
        <f t="shared" si="4"/>
        <v>0</v>
      </c>
      <c r="M58" s="59" t="str">
        <f>Лист1!G58</f>
        <v>0,01</v>
      </c>
      <c r="N58" s="59">
        <f t="shared" si="5"/>
        <v>0</v>
      </c>
      <c r="O58" s="59">
        <f>Лист1!H58</f>
        <v>0.05</v>
      </c>
      <c r="P58" s="59">
        <f t="shared" si="6"/>
        <v>0</v>
      </c>
      <c r="Q58" s="59" t="str">
        <f>Лист1!I58</f>
        <v>0,05</v>
      </c>
      <c r="R58" s="59">
        <f t="shared" si="7"/>
        <v>0</v>
      </c>
      <c r="S58" s="59">
        <f>Лист1!J58</f>
        <v>0.05</v>
      </c>
      <c r="T58" s="59">
        <f t="shared" si="8"/>
        <v>0</v>
      </c>
      <c r="U58" s="59">
        <f>Лист1!K58</f>
        <v>0.05</v>
      </c>
      <c r="V58" s="59">
        <f t="shared" si="9"/>
        <v>0</v>
      </c>
      <c r="W58" s="59">
        <f>Лист1!L58</f>
        <v>0.05</v>
      </c>
      <c r="X58" s="59">
        <f t="shared" si="10"/>
        <v>0</v>
      </c>
      <c r="Y58" s="59">
        <f>Лист1!M58</f>
        <v>0.05</v>
      </c>
      <c r="Z58" s="59">
        <f t="shared" si="11"/>
        <v>0</v>
      </c>
      <c r="AA58" s="59">
        <f>Лист1!O58</f>
        <v>0.05</v>
      </c>
      <c r="AB58" s="59">
        <f t="shared" si="12"/>
        <v>0</v>
      </c>
      <c r="AC58" s="59">
        <f>Лист1!AA58</f>
        <v>0.05</v>
      </c>
      <c r="AD58" s="59">
        <f t="shared" si="13"/>
        <v>0</v>
      </c>
      <c r="AE58" s="59">
        <f>Лист1!AB58</f>
        <v>0.05</v>
      </c>
      <c r="AF58" s="59">
        <f t="shared" si="14"/>
        <v>0</v>
      </c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</row>
    <row r="59" spans="1:48" x14ac:dyDescent="0.25">
      <c r="A59" s="74" t="s">
        <v>15</v>
      </c>
      <c r="B59" s="61"/>
      <c r="C59" s="112">
        <f>Лист1!B59</f>
        <v>0</v>
      </c>
      <c r="D59" s="112">
        <f t="shared" si="0"/>
        <v>0</v>
      </c>
      <c r="E59" s="113">
        <f>Лист1!C59</f>
        <v>0</v>
      </c>
      <c r="F59" s="69">
        <f t="shared" si="1"/>
        <v>0</v>
      </c>
      <c r="G59" s="69">
        <f>Лист1!D59</f>
        <v>0</v>
      </c>
      <c r="H59" s="122">
        <f t="shared" si="2"/>
        <v>0</v>
      </c>
      <c r="I59" s="121">
        <f>Лист1!E59</f>
        <v>0</v>
      </c>
      <c r="J59" s="121">
        <f t="shared" si="3"/>
        <v>0</v>
      </c>
      <c r="K59" s="59">
        <f>Лист1!F59</f>
        <v>0</v>
      </c>
      <c r="L59" s="125">
        <f t="shared" si="4"/>
        <v>0</v>
      </c>
      <c r="M59" s="59">
        <f>Лист1!G59</f>
        <v>0</v>
      </c>
      <c r="N59" s="59">
        <f t="shared" si="5"/>
        <v>0</v>
      </c>
      <c r="O59" s="59">
        <f>Лист1!H59</f>
        <v>0</v>
      </c>
      <c r="P59" s="59">
        <f t="shared" si="6"/>
        <v>0</v>
      </c>
      <c r="Q59" s="59">
        <f>Лист1!I59</f>
        <v>0</v>
      </c>
      <c r="R59" s="59">
        <f t="shared" si="7"/>
        <v>0</v>
      </c>
      <c r="S59" s="59">
        <f>Лист1!J59</f>
        <v>0</v>
      </c>
      <c r="T59" s="59">
        <f t="shared" si="8"/>
        <v>0</v>
      </c>
      <c r="U59" s="59">
        <f>Лист1!K59</f>
        <v>0</v>
      </c>
      <c r="V59" s="59">
        <f t="shared" si="9"/>
        <v>0</v>
      </c>
      <c r="W59" s="59">
        <f>Лист1!L59</f>
        <v>0</v>
      </c>
      <c r="X59" s="59">
        <f t="shared" si="10"/>
        <v>0</v>
      </c>
      <c r="Y59" s="59">
        <f>Лист1!M59</f>
        <v>0</v>
      </c>
      <c r="Z59" s="59">
        <f t="shared" si="11"/>
        <v>0</v>
      </c>
      <c r="AA59" s="59">
        <f>Лист1!O59</f>
        <v>0</v>
      </c>
      <c r="AB59" s="59">
        <f t="shared" si="12"/>
        <v>0</v>
      </c>
      <c r="AC59" s="59">
        <f>Лист1!AA59</f>
        <v>0</v>
      </c>
      <c r="AD59" s="59">
        <f t="shared" si="13"/>
        <v>0</v>
      </c>
      <c r="AE59" s="59">
        <f>Лист1!AB59</f>
        <v>0</v>
      </c>
      <c r="AF59" s="59">
        <f t="shared" si="14"/>
        <v>0</v>
      </c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</row>
    <row r="60" spans="1:48" ht="19.5" customHeight="1" x14ac:dyDescent="0.25">
      <c r="A60" s="74" t="s">
        <v>7</v>
      </c>
      <c r="B60" s="61">
        <v>117.91</v>
      </c>
      <c r="C60" s="112">
        <f>Лист1!B60</f>
        <v>0</v>
      </c>
      <c r="D60" s="112">
        <f t="shared" si="0"/>
        <v>0</v>
      </c>
      <c r="E60" s="113">
        <f>Лист1!C60</f>
        <v>3</v>
      </c>
      <c r="F60" s="69">
        <f t="shared" si="1"/>
        <v>353.73</v>
      </c>
      <c r="G60" s="69">
        <f>Лист1!D60</f>
        <v>3</v>
      </c>
      <c r="H60" s="122">
        <f t="shared" si="2"/>
        <v>353.73</v>
      </c>
      <c r="I60" s="121" t="str">
        <f>Лист1!E60</f>
        <v>24,4</v>
      </c>
      <c r="J60" s="121">
        <f t="shared" si="3"/>
        <v>2877.0039999999999</v>
      </c>
      <c r="K60" s="59">
        <f>Лист1!F60</f>
        <v>3</v>
      </c>
      <c r="L60" s="125">
        <f t="shared" si="4"/>
        <v>353.73</v>
      </c>
      <c r="M60" s="59">
        <f>Лист1!G60</f>
        <v>3</v>
      </c>
      <c r="N60" s="59">
        <f t="shared" si="5"/>
        <v>353.73</v>
      </c>
      <c r="O60" s="59">
        <f>Лист1!H60</f>
        <v>3</v>
      </c>
      <c r="P60" s="59">
        <f t="shared" si="6"/>
        <v>353.73</v>
      </c>
      <c r="Q60" s="59">
        <f>Лист1!I60</f>
        <v>3</v>
      </c>
      <c r="R60" s="59">
        <f t="shared" si="7"/>
        <v>353.73</v>
      </c>
      <c r="S60" s="59">
        <f>Лист1!J60</f>
        <v>19.7</v>
      </c>
      <c r="T60" s="59">
        <f t="shared" si="8"/>
        <v>2322.8269999999998</v>
      </c>
      <c r="U60" s="59">
        <f>Лист1!K60</f>
        <v>0</v>
      </c>
      <c r="V60" s="59">
        <f t="shared" si="9"/>
        <v>0</v>
      </c>
      <c r="W60" s="59">
        <f>Лист1!L60</f>
        <v>0</v>
      </c>
      <c r="X60" s="59">
        <f t="shared" si="10"/>
        <v>0</v>
      </c>
      <c r="Y60" s="59">
        <f>Лист1!M60</f>
        <v>3</v>
      </c>
      <c r="Z60" s="59">
        <f t="shared" si="11"/>
        <v>353.73</v>
      </c>
      <c r="AA60" s="59">
        <f>Лист1!O60</f>
        <v>3</v>
      </c>
      <c r="AB60" s="59">
        <f t="shared" si="12"/>
        <v>353.73</v>
      </c>
      <c r="AC60" s="59">
        <f>Лист1!AA60</f>
        <v>22.2</v>
      </c>
      <c r="AD60" s="127">
        <f t="shared" si="13"/>
        <v>2617.6019999999999</v>
      </c>
      <c r="AE60" s="59">
        <f>Лист1!AB60</f>
        <v>3</v>
      </c>
      <c r="AF60" s="59">
        <f t="shared" si="14"/>
        <v>353.73</v>
      </c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</row>
    <row r="61" spans="1:48" ht="18" customHeight="1" x14ac:dyDescent="0.25">
      <c r="A61" s="74" t="s">
        <v>8</v>
      </c>
      <c r="B61" s="61">
        <v>7.88</v>
      </c>
      <c r="C61" s="112">
        <f>Лист1!B61</f>
        <v>155</v>
      </c>
      <c r="D61" s="112">
        <f t="shared" si="0"/>
        <v>1221.4000000000001</v>
      </c>
      <c r="E61" s="113">
        <f>Лист1!C61</f>
        <v>172</v>
      </c>
      <c r="F61" s="69">
        <f t="shared" si="1"/>
        <v>1355.36</v>
      </c>
      <c r="G61" s="69">
        <f>Лист1!D61</f>
        <v>7</v>
      </c>
      <c r="H61" s="122">
        <f t="shared" si="2"/>
        <v>55.16</v>
      </c>
      <c r="I61" s="121" t="str">
        <f>Лист1!E61</f>
        <v>5</v>
      </c>
      <c r="J61" s="121">
        <f t="shared" si="3"/>
        <v>39.4</v>
      </c>
      <c r="K61" s="59">
        <f>Лист1!F61</f>
        <v>5</v>
      </c>
      <c r="L61" s="125">
        <f t="shared" si="4"/>
        <v>39.4</v>
      </c>
      <c r="M61" s="59">
        <f>Лист1!G61</f>
        <v>12</v>
      </c>
      <c r="N61" s="59">
        <f t="shared" si="5"/>
        <v>94.56</v>
      </c>
      <c r="O61" s="59">
        <f>Лист1!H61</f>
        <v>83</v>
      </c>
      <c r="P61" s="59">
        <f t="shared" si="6"/>
        <v>654.04</v>
      </c>
      <c r="Q61" s="59">
        <f>Лист1!I61</f>
        <v>6</v>
      </c>
      <c r="R61" s="59">
        <f t="shared" si="7"/>
        <v>47.28</v>
      </c>
      <c r="S61" s="59">
        <f>Лист1!J61</f>
        <v>6</v>
      </c>
      <c r="T61" s="59">
        <f t="shared" si="8"/>
        <v>47.28</v>
      </c>
      <c r="U61" s="59">
        <f>Лист1!K61</f>
        <v>6</v>
      </c>
      <c r="V61" s="59">
        <f t="shared" si="9"/>
        <v>47.28</v>
      </c>
      <c r="W61" s="59">
        <f>Лист1!L61</f>
        <v>110</v>
      </c>
      <c r="X61" s="59">
        <f t="shared" si="10"/>
        <v>866.8</v>
      </c>
      <c r="Y61" s="59">
        <f>Лист1!M61</f>
        <v>171</v>
      </c>
      <c r="Z61" s="59">
        <f t="shared" si="11"/>
        <v>1347.48</v>
      </c>
      <c r="AA61" s="59">
        <f>Лист1!O61</f>
        <v>6</v>
      </c>
      <c r="AB61" s="59">
        <f t="shared" si="12"/>
        <v>47.28</v>
      </c>
      <c r="AC61" s="59">
        <f>Лист1!AA61</f>
        <v>6</v>
      </c>
      <c r="AD61" s="59">
        <f t="shared" si="13"/>
        <v>47.28</v>
      </c>
      <c r="AE61" s="59">
        <f>Лист1!AB61</f>
        <v>167</v>
      </c>
      <c r="AF61" s="59">
        <f t="shared" si="14"/>
        <v>1315.96</v>
      </c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</row>
    <row r="62" spans="1:48" x14ac:dyDescent="0.25">
      <c r="A62" s="74" t="s">
        <v>9</v>
      </c>
      <c r="B62" s="61"/>
      <c r="C62" s="112">
        <f>Лист1!B62</f>
        <v>0</v>
      </c>
      <c r="D62" s="112">
        <f t="shared" si="0"/>
        <v>0</v>
      </c>
      <c r="E62" s="113">
        <f>Лист1!C62</f>
        <v>0</v>
      </c>
      <c r="F62" s="69">
        <f t="shared" si="1"/>
        <v>0</v>
      </c>
      <c r="G62" s="69">
        <f>Лист1!D62</f>
        <v>0</v>
      </c>
      <c r="H62" s="122">
        <f t="shared" si="2"/>
        <v>0</v>
      </c>
      <c r="I62" s="121">
        <f>Лист1!E62</f>
        <v>0</v>
      </c>
      <c r="J62" s="121">
        <f t="shared" si="3"/>
        <v>0</v>
      </c>
      <c r="K62" s="59">
        <f>Лист1!F62</f>
        <v>0</v>
      </c>
      <c r="L62" s="125">
        <f t="shared" si="4"/>
        <v>0</v>
      </c>
      <c r="M62" s="59">
        <f>Лист1!G62</f>
        <v>0</v>
      </c>
      <c r="N62" s="59">
        <f t="shared" si="5"/>
        <v>0</v>
      </c>
      <c r="O62" s="59">
        <f>Лист1!H62</f>
        <v>0</v>
      </c>
      <c r="P62" s="59">
        <f t="shared" si="6"/>
        <v>0</v>
      </c>
      <c r="Q62" s="59">
        <f>Лист1!I62</f>
        <v>0</v>
      </c>
      <c r="R62" s="59">
        <f t="shared" si="7"/>
        <v>0</v>
      </c>
      <c r="S62" s="59">
        <f>Лист1!J62</f>
        <v>0</v>
      </c>
      <c r="T62" s="59">
        <f t="shared" si="8"/>
        <v>0</v>
      </c>
      <c r="U62" s="59">
        <f>Лист1!K62</f>
        <v>0</v>
      </c>
      <c r="V62" s="59">
        <f t="shared" si="9"/>
        <v>0</v>
      </c>
      <c r="W62" s="59">
        <f>Лист1!L62</f>
        <v>0</v>
      </c>
      <c r="X62" s="59">
        <f t="shared" si="10"/>
        <v>0</v>
      </c>
      <c r="Y62" s="59">
        <f>Лист1!M62</f>
        <v>0</v>
      </c>
      <c r="Z62" s="59">
        <f t="shared" si="11"/>
        <v>0</v>
      </c>
      <c r="AA62" s="59">
        <f>Лист1!O62</f>
        <v>0</v>
      </c>
      <c r="AB62" s="59">
        <f t="shared" si="12"/>
        <v>0</v>
      </c>
      <c r="AC62" s="59">
        <f>Лист1!AA62</f>
        <v>0</v>
      </c>
      <c r="AD62" s="59">
        <f t="shared" si="13"/>
        <v>0</v>
      </c>
      <c r="AE62" s="59">
        <f>Лист1!AB62</f>
        <v>0</v>
      </c>
      <c r="AF62" s="59">
        <f t="shared" si="14"/>
        <v>0</v>
      </c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</row>
    <row r="63" spans="1:48" ht="25.5" x14ac:dyDescent="0.25">
      <c r="A63" s="74" t="s">
        <v>61</v>
      </c>
      <c r="B63" s="61"/>
      <c r="C63" s="112">
        <f>Лист1!B63</f>
        <v>0</v>
      </c>
      <c r="D63" s="112">
        <f t="shared" si="0"/>
        <v>0</v>
      </c>
      <c r="E63" s="113">
        <f>Лист1!C63</f>
        <v>0</v>
      </c>
      <c r="F63" s="69">
        <f t="shared" si="1"/>
        <v>0</v>
      </c>
      <c r="G63" s="69">
        <f>Лист1!D63</f>
        <v>0</v>
      </c>
      <c r="H63" s="122">
        <f t="shared" si="2"/>
        <v>0</v>
      </c>
      <c r="I63" s="121">
        <f>Лист1!E63</f>
        <v>0</v>
      </c>
      <c r="J63" s="121">
        <f t="shared" si="3"/>
        <v>0</v>
      </c>
      <c r="K63" s="59">
        <f>Лист1!F63</f>
        <v>0</v>
      </c>
      <c r="L63" s="125">
        <f t="shared" si="4"/>
        <v>0</v>
      </c>
      <c r="M63" s="59">
        <f>Лист1!G63</f>
        <v>0</v>
      </c>
      <c r="N63" s="59">
        <f t="shared" si="5"/>
        <v>0</v>
      </c>
      <c r="O63" s="59">
        <f>Лист1!H63</f>
        <v>0</v>
      </c>
      <c r="P63" s="59">
        <f t="shared" si="6"/>
        <v>0</v>
      </c>
      <c r="Q63" s="59">
        <f>Лист1!I63</f>
        <v>0</v>
      </c>
      <c r="R63" s="59">
        <f t="shared" si="7"/>
        <v>0</v>
      </c>
      <c r="S63" s="59">
        <f>Лист1!J63</f>
        <v>0</v>
      </c>
      <c r="T63" s="59">
        <f t="shared" si="8"/>
        <v>0</v>
      </c>
      <c r="U63" s="59">
        <f>Лист1!K63</f>
        <v>0</v>
      </c>
      <c r="V63" s="59">
        <f t="shared" si="9"/>
        <v>0</v>
      </c>
      <c r="W63" s="59">
        <f>Лист1!L63</f>
        <v>0</v>
      </c>
      <c r="X63" s="59">
        <f t="shared" si="10"/>
        <v>0</v>
      </c>
      <c r="Y63" s="59">
        <f>Лист1!M63</f>
        <v>0</v>
      </c>
      <c r="Z63" s="59">
        <f t="shared" si="11"/>
        <v>0</v>
      </c>
      <c r="AA63" s="59">
        <f>Лист1!O63</f>
        <v>0</v>
      </c>
      <c r="AB63" s="59">
        <f t="shared" si="12"/>
        <v>0</v>
      </c>
      <c r="AC63" s="59">
        <f>Лист1!AA63</f>
        <v>3.12</v>
      </c>
      <c r="AD63" s="59">
        <f t="shared" si="13"/>
        <v>0</v>
      </c>
      <c r="AE63" s="59">
        <f>Лист1!AB63</f>
        <v>0</v>
      </c>
      <c r="AF63" s="59">
        <f t="shared" si="14"/>
        <v>0</v>
      </c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</row>
    <row r="64" spans="1:48" x14ac:dyDescent="0.25">
      <c r="A64" s="74" t="s">
        <v>62</v>
      </c>
      <c r="B64" s="61"/>
      <c r="C64" s="112">
        <f>Лист1!B64</f>
        <v>0</v>
      </c>
      <c r="D64" s="112">
        <f t="shared" si="0"/>
        <v>0</v>
      </c>
      <c r="E64" s="113">
        <f>Лист1!C64</f>
        <v>0</v>
      </c>
      <c r="F64" s="69">
        <f t="shared" si="1"/>
        <v>0</v>
      </c>
      <c r="G64" s="69">
        <f>Лист1!D64</f>
        <v>0</v>
      </c>
      <c r="H64" s="122">
        <f t="shared" si="2"/>
        <v>0</v>
      </c>
      <c r="I64" s="121">
        <f>Лист1!E64</f>
        <v>0</v>
      </c>
      <c r="J64" s="121">
        <f t="shared" si="3"/>
        <v>0</v>
      </c>
      <c r="K64" s="59">
        <f>Лист1!F64</f>
        <v>0</v>
      </c>
      <c r="L64" s="125">
        <f t="shared" si="4"/>
        <v>0</v>
      </c>
      <c r="M64" s="59">
        <f>Лист1!G64</f>
        <v>0</v>
      </c>
      <c r="N64" s="59">
        <f t="shared" si="5"/>
        <v>0</v>
      </c>
      <c r="O64" s="59">
        <f>Лист1!H64</f>
        <v>0</v>
      </c>
      <c r="P64" s="59">
        <f t="shared" si="6"/>
        <v>0</v>
      </c>
      <c r="Q64" s="59">
        <f>Лист1!I64</f>
        <v>0</v>
      </c>
      <c r="R64" s="59">
        <f t="shared" si="7"/>
        <v>0</v>
      </c>
      <c r="S64" s="59">
        <f>Лист1!J64</f>
        <v>0</v>
      </c>
      <c r="T64" s="59">
        <f t="shared" si="8"/>
        <v>0</v>
      </c>
      <c r="U64" s="59">
        <f>Лист1!K64</f>
        <v>0</v>
      </c>
      <c r="V64" s="59">
        <f t="shared" si="9"/>
        <v>0</v>
      </c>
      <c r="W64" s="59">
        <f>Лист1!L64</f>
        <v>0</v>
      </c>
      <c r="X64" s="59">
        <f t="shared" si="10"/>
        <v>0</v>
      </c>
      <c r="Y64" s="59">
        <f>Лист1!M64</f>
        <v>0</v>
      </c>
      <c r="Z64" s="59">
        <f t="shared" si="11"/>
        <v>0</v>
      </c>
      <c r="AA64" s="59">
        <f>Лист1!O64</f>
        <v>0</v>
      </c>
      <c r="AB64" s="59">
        <f t="shared" si="12"/>
        <v>0</v>
      </c>
      <c r="AC64" s="59">
        <f>Лист1!AA64</f>
        <v>0</v>
      </c>
      <c r="AD64" s="59">
        <f t="shared" si="13"/>
        <v>0</v>
      </c>
      <c r="AE64" s="59">
        <f>Лист1!AB64</f>
        <v>0</v>
      </c>
      <c r="AF64" s="59">
        <f t="shared" si="14"/>
        <v>0</v>
      </c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</row>
    <row r="65" spans="1:48" x14ac:dyDescent="0.25">
      <c r="A65" s="76" t="s">
        <v>63</v>
      </c>
      <c r="B65" s="61"/>
      <c r="C65" s="112">
        <f>Лист1!B65</f>
        <v>0</v>
      </c>
      <c r="D65" s="112">
        <f t="shared" si="0"/>
        <v>0</v>
      </c>
      <c r="E65" s="113">
        <f>Лист1!C65</f>
        <v>0</v>
      </c>
      <c r="F65" s="69">
        <f t="shared" si="1"/>
        <v>0</v>
      </c>
      <c r="G65" s="69">
        <f>Лист1!D65</f>
        <v>0</v>
      </c>
      <c r="H65" s="122">
        <f t="shared" si="2"/>
        <v>0</v>
      </c>
      <c r="I65" s="121">
        <f>Лист1!E65</f>
        <v>0</v>
      </c>
      <c r="J65" s="121">
        <f t="shared" si="3"/>
        <v>0</v>
      </c>
      <c r="K65" s="59">
        <f>Лист1!F65</f>
        <v>0</v>
      </c>
      <c r="L65" s="125">
        <f t="shared" si="4"/>
        <v>0</v>
      </c>
      <c r="M65" s="59">
        <f>Лист1!G65</f>
        <v>0</v>
      </c>
      <c r="N65" s="59">
        <f t="shared" si="5"/>
        <v>0</v>
      </c>
      <c r="O65" s="59">
        <f>Лист1!H65</f>
        <v>0</v>
      </c>
      <c r="P65" s="59">
        <f t="shared" si="6"/>
        <v>0</v>
      </c>
      <c r="Q65" s="59">
        <f>Лист1!I65</f>
        <v>0</v>
      </c>
      <c r="R65" s="59">
        <f t="shared" si="7"/>
        <v>0</v>
      </c>
      <c r="S65" s="59">
        <f>Лист1!J65</f>
        <v>0</v>
      </c>
      <c r="T65" s="59">
        <f t="shared" si="8"/>
        <v>0</v>
      </c>
      <c r="U65" s="59">
        <f>Лист1!K65</f>
        <v>0</v>
      </c>
      <c r="V65" s="59">
        <f t="shared" si="9"/>
        <v>0</v>
      </c>
      <c r="W65" s="59">
        <f>Лист1!L65</f>
        <v>0</v>
      </c>
      <c r="X65" s="59">
        <f t="shared" si="10"/>
        <v>0</v>
      </c>
      <c r="Y65" s="59">
        <f>Лист1!M65</f>
        <v>0</v>
      </c>
      <c r="Z65" s="59">
        <f t="shared" si="11"/>
        <v>0</v>
      </c>
      <c r="AA65" s="59">
        <f>Лист1!O65</f>
        <v>0</v>
      </c>
      <c r="AB65" s="59">
        <f t="shared" si="12"/>
        <v>0</v>
      </c>
      <c r="AC65" s="59">
        <f>Лист1!AA65</f>
        <v>0</v>
      </c>
      <c r="AD65" s="59">
        <f t="shared" si="13"/>
        <v>0</v>
      </c>
      <c r="AE65" s="59">
        <f>Лист1!AB65</f>
        <v>0</v>
      </c>
      <c r="AF65" s="59">
        <f t="shared" si="14"/>
        <v>0</v>
      </c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</row>
    <row r="66" spans="1:48" x14ac:dyDescent="0.25">
      <c r="A66" s="76" t="s">
        <v>64</v>
      </c>
      <c r="B66" s="61">
        <v>129</v>
      </c>
      <c r="C66" s="112">
        <f>Лист1!B66</f>
        <v>0</v>
      </c>
      <c r="D66" s="112">
        <f t="shared" si="0"/>
        <v>0</v>
      </c>
      <c r="E66" s="113">
        <f>Лист1!C66</f>
        <v>0</v>
      </c>
      <c r="F66" s="69">
        <f t="shared" si="1"/>
        <v>0</v>
      </c>
      <c r="G66" s="69">
        <f>Лист1!D66</f>
        <v>0</v>
      </c>
      <c r="H66" s="122">
        <f t="shared" si="2"/>
        <v>0</v>
      </c>
      <c r="I66" s="121">
        <f>Лист1!E66</f>
        <v>0</v>
      </c>
      <c r="J66" s="121">
        <f t="shared" si="3"/>
        <v>0</v>
      </c>
      <c r="K66" s="59">
        <f>Лист1!F66</f>
        <v>0</v>
      </c>
      <c r="L66" s="125">
        <f t="shared" si="4"/>
        <v>0</v>
      </c>
      <c r="M66" s="59">
        <f>Лист1!G66</f>
        <v>0</v>
      </c>
      <c r="N66" s="59">
        <f t="shared" si="5"/>
        <v>0</v>
      </c>
      <c r="O66" s="59">
        <f>Лист1!H66</f>
        <v>0</v>
      </c>
      <c r="P66" s="59">
        <f t="shared" si="6"/>
        <v>0</v>
      </c>
      <c r="Q66" s="59">
        <f>Лист1!I66</f>
        <v>0</v>
      </c>
      <c r="R66" s="59">
        <f t="shared" si="7"/>
        <v>0</v>
      </c>
      <c r="S66" s="59">
        <f>Лист1!J66</f>
        <v>0</v>
      </c>
      <c r="T66" s="59">
        <f t="shared" si="8"/>
        <v>0</v>
      </c>
      <c r="U66" s="59">
        <f>Лист1!K66</f>
        <v>0</v>
      </c>
      <c r="V66" s="59">
        <f t="shared" si="9"/>
        <v>0</v>
      </c>
      <c r="W66" s="59">
        <f>Лист1!L66</f>
        <v>55.6</v>
      </c>
      <c r="X66" s="59">
        <f t="shared" si="10"/>
        <v>7172.4000000000005</v>
      </c>
      <c r="Y66" s="59">
        <f>Лист1!M66</f>
        <v>0</v>
      </c>
      <c r="Z66" s="59">
        <f t="shared" si="11"/>
        <v>0</v>
      </c>
      <c r="AA66" s="59">
        <f>Лист1!O66</f>
        <v>0</v>
      </c>
      <c r="AB66" s="59">
        <f t="shared" si="12"/>
        <v>0</v>
      </c>
      <c r="AC66" s="59">
        <f>Лист1!AA66</f>
        <v>0</v>
      </c>
      <c r="AD66" s="59">
        <f t="shared" si="13"/>
        <v>0</v>
      </c>
      <c r="AE66" s="59">
        <f>Лист1!AB66</f>
        <v>0</v>
      </c>
      <c r="AF66" s="59">
        <f t="shared" si="14"/>
        <v>0</v>
      </c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</row>
    <row r="67" spans="1:48" x14ac:dyDescent="0.25">
      <c r="A67" s="74" t="s">
        <v>77</v>
      </c>
      <c r="B67" s="61">
        <v>35.799999999999997</v>
      </c>
      <c r="C67" s="112">
        <f>Лист1!B67</f>
        <v>0</v>
      </c>
      <c r="D67" s="112">
        <f t="shared" si="0"/>
        <v>0</v>
      </c>
      <c r="E67" s="113">
        <f>Лист1!C67</f>
        <v>36</v>
      </c>
      <c r="F67" s="69">
        <f t="shared" si="1"/>
        <v>1288.8</v>
      </c>
      <c r="G67" s="69">
        <f>Лист1!D67</f>
        <v>0</v>
      </c>
      <c r="H67" s="122">
        <f t="shared" si="2"/>
        <v>0</v>
      </c>
      <c r="I67" s="121">
        <f>Лист1!E67</f>
        <v>0</v>
      </c>
      <c r="J67" s="121">
        <f t="shared" si="3"/>
        <v>0</v>
      </c>
      <c r="K67" s="59">
        <f>Лист1!F67</f>
        <v>30</v>
      </c>
      <c r="L67" s="125">
        <f t="shared" si="4"/>
        <v>1074</v>
      </c>
      <c r="M67" s="59">
        <f>Лист1!G67</f>
        <v>0</v>
      </c>
      <c r="N67" s="59">
        <f t="shared" si="5"/>
        <v>0</v>
      </c>
      <c r="O67" s="59">
        <f>Лист1!H67</f>
        <v>0</v>
      </c>
      <c r="P67" s="59">
        <f t="shared" si="6"/>
        <v>0</v>
      </c>
      <c r="Q67" s="59">
        <f>Лист1!I67</f>
        <v>0</v>
      </c>
      <c r="R67" s="59">
        <f t="shared" si="7"/>
        <v>0</v>
      </c>
      <c r="S67" s="59">
        <f>Лист1!J67</f>
        <v>30</v>
      </c>
      <c r="T67" s="59">
        <f t="shared" si="8"/>
        <v>1074</v>
      </c>
      <c r="U67" s="59">
        <f>Лист1!K67</f>
        <v>0</v>
      </c>
      <c r="V67" s="59">
        <f t="shared" si="9"/>
        <v>0</v>
      </c>
      <c r="W67" s="59">
        <f>Лист1!L67</f>
        <v>0</v>
      </c>
      <c r="X67" s="59">
        <f t="shared" si="10"/>
        <v>0</v>
      </c>
      <c r="Y67" s="59">
        <f>Лист1!M67</f>
        <v>30</v>
      </c>
      <c r="Z67" s="59">
        <f t="shared" si="11"/>
        <v>1074</v>
      </c>
      <c r="AA67" s="59">
        <f>Лист1!O67</f>
        <v>0</v>
      </c>
      <c r="AB67" s="59">
        <f t="shared" si="12"/>
        <v>0</v>
      </c>
      <c r="AC67" s="59">
        <f>Лист1!AA67</f>
        <v>0</v>
      </c>
      <c r="AD67" s="59">
        <f t="shared" si="13"/>
        <v>0</v>
      </c>
      <c r="AE67" s="59">
        <f>Лист1!AB67</f>
        <v>30</v>
      </c>
      <c r="AF67" s="59">
        <f t="shared" si="14"/>
        <v>1074</v>
      </c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</row>
    <row r="68" spans="1:48" ht="17.25" customHeight="1" x14ac:dyDescent="0.25">
      <c r="A68" s="74" t="s">
        <v>82</v>
      </c>
      <c r="B68" s="61">
        <v>300</v>
      </c>
      <c r="C68" s="112">
        <f>Лист1!B68</f>
        <v>0</v>
      </c>
      <c r="D68" s="112">
        <f t="shared" ref="D68" si="15">B68*C68</f>
        <v>0</v>
      </c>
      <c r="E68" s="113">
        <f>Лист1!C68</f>
        <v>0</v>
      </c>
      <c r="F68" s="69">
        <f t="shared" ref="F68" si="16">B68*E68</f>
        <v>0</v>
      </c>
      <c r="G68" s="69">
        <f>Лист1!D68</f>
        <v>0</v>
      </c>
      <c r="H68" s="122">
        <f t="shared" ref="H68" si="17">B68*G68</f>
        <v>0</v>
      </c>
      <c r="I68" s="121">
        <f>Лист1!E68</f>
        <v>0</v>
      </c>
      <c r="J68" s="121">
        <f t="shared" ref="J68" si="18">B68*I68</f>
        <v>0</v>
      </c>
      <c r="K68" s="59">
        <f>Лист1!F68</f>
        <v>0</v>
      </c>
      <c r="L68" s="125">
        <f t="shared" ref="L68" si="19">B68*K68</f>
        <v>0</v>
      </c>
      <c r="M68" s="59">
        <f>Лист1!G68</f>
        <v>0</v>
      </c>
      <c r="N68" s="59">
        <f t="shared" ref="N68" si="20">B68*M68</f>
        <v>0</v>
      </c>
      <c r="O68" s="59">
        <f>Лист1!H68</f>
        <v>0</v>
      </c>
      <c r="P68" s="59">
        <f t="shared" ref="P68" si="21">B68*O68</f>
        <v>0</v>
      </c>
      <c r="Q68" s="59">
        <f>Лист1!I68</f>
        <v>0</v>
      </c>
      <c r="R68" s="59">
        <f t="shared" ref="R68" si="22">B68*Q68</f>
        <v>0</v>
      </c>
      <c r="S68" s="59">
        <v>11.9</v>
      </c>
      <c r="T68" s="59">
        <f t="shared" ref="T68" si="23">B68*S68</f>
        <v>3570</v>
      </c>
      <c r="U68" s="59">
        <f>Лист1!K68</f>
        <v>0</v>
      </c>
      <c r="V68" s="59">
        <f t="shared" ref="V68" si="24">B68*U68</f>
        <v>0</v>
      </c>
      <c r="W68" s="59">
        <f>Лист1!L68</f>
        <v>0</v>
      </c>
      <c r="X68" s="59">
        <f t="shared" ref="X68" si="25">B68*W68</f>
        <v>0</v>
      </c>
      <c r="Y68" s="59">
        <f>Лист1!M68</f>
        <v>0</v>
      </c>
      <c r="Z68" s="59">
        <f t="shared" ref="Z68" si="26">B68*Y68</f>
        <v>0</v>
      </c>
      <c r="AA68" s="59">
        <f>Лист1!O68</f>
        <v>0</v>
      </c>
      <c r="AB68" s="59">
        <f t="shared" ref="AB68" si="27">B68*AA68</f>
        <v>0</v>
      </c>
      <c r="AC68" s="59">
        <f>Лист1!AA68</f>
        <v>0</v>
      </c>
      <c r="AD68" s="59">
        <f t="shared" ref="AD68" si="28">B68*AC68</f>
        <v>0</v>
      </c>
      <c r="AE68" s="59">
        <f>Лист1!AB68</f>
        <v>0</v>
      </c>
      <c r="AF68" s="59">
        <f t="shared" ref="AF68" si="29">B68*AE68</f>
        <v>0</v>
      </c>
      <c r="AG68" s="59"/>
      <c r="AH68" s="126"/>
      <c r="AI68" s="59"/>
      <c r="AJ68" s="127"/>
      <c r="AK68" s="126"/>
      <c r="AL68" s="127"/>
      <c r="AM68" s="126"/>
      <c r="AN68" s="126"/>
      <c r="AO68" s="126"/>
      <c r="AP68" s="59"/>
      <c r="AQ68" s="126"/>
      <c r="AR68" s="126"/>
      <c r="AS68" s="126"/>
      <c r="AT68" s="126"/>
      <c r="AU68" s="59"/>
      <c r="AV68" s="59"/>
    </row>
    <row r="69" spans="1:48" x14ac:dyDescent="0.25">
      <c r="C69" s="130">
        <v>148</v>
      </c>
      <c r="D69" s="131">
        <f>SUM(D3:D68)</f>
        <v>17715.743400000003</v>
      </c>
      <c r="E69" s="128">
        <v>165</v>
      </c>
      <c r="F69" s="132">
        <f>SUM(F3:F68)</f>
        <v>20794.03</v>
      </c>
      <c r="G69" s="133">
        <v>161</v>
      </c>
      <c r="H69" s="134">
        <f>SUM(H3:H68)</f>
        <v>20319.324400000001</v>
      </c>
      <c r="I69" s="58">
        <v>151</v>
      </c>
      <c r="J69" s="132">
        <f>SUM(J3:J68)</f>
        <v>19308.244400000003</v>
      </c>
      <c r="K69" s="135">
        <v>152</v>
      </c>
      <c r="L69" s="136">
        <f>SUM(L3:L68)</f>
        <v>17578.543600000001</v>
      </c>
      <c r="M69" s="135">
        <v>170</v>
      </c>
      <c r="N69" s="136">
        <f>SUM(N3:N68)</f>
        <v>25249.574000000001</v>
      </c>
      <c r="O69" s="58">
        <v>152</v>
      </c>
      <c r="P69" s="136">
        <f>SUM(P3:P68)</f>
        <v>20931.585599999999</v>
      </c>
      <c r="Q69" s="138">
        <v>158</v>
      </c>
      <c r="R69" s="135">
        <f>SUM(R3:R68)</f>
        <v>20271.8714</v>
      </c>
      <c r="S69" s="138">
        <v>158</v>
      </c>
      <c r="T69" s="135">
        <f>SUM(T3:T68)</f>
        <v>19410.537400000001</v>
      </c>
      <c r="U69" s="138">
        <v>155</v>
      </c>
      <c r="V69" s="135">
        <f>SUM(V3:V68)</f>
        <v>17115.886200000001</v>
      </c>
      <c r="W69" s="135">
        <v>162</v>
      </c>
      <c r="X69" s="135">
        <f>SUM(X3:X68)</f>
        <v>25491.100600000002</v>
      </c>
      <c r="Y69" s="58">
        <v>165</v>
      </c>
      <c r="Z69" s="138">
        <f>SUM(Z3:Z68)</f>
        <v>21324.816999999999</v>
      </c>
      <c r="AA69" s="135">
        <v>160</v>
      </c>
      <c r="AB69" s="136">
        <f>SUM(AB3:AB68)</f>
        <v>20092.581199999997</v>
      </c>
      <c r="AC69" s="138">
        <v>161</v>
      </c>
      <c r="AD69" s="135">
        <f>SUM(AD3:AD68)</f>
        <v>20273.355800000001</v>
      </c>
      <c r="AE69" s="58">
        <v>161</v>
      </c>
      <c r="AF69" s="82">
        <f>SUM(AF3:AF68)</f>
        <v>19109.744799999997</v>
      </c>
      <c r="AG69" s="58"/>
      <c r="AH69" s="82"/>
      <c r="AI69" s="58"/>
      <c r="AJ69" s="82"/>
      <c r="AK69" s="62"/>
      <c r="AL69" s="82"/>
      <c r="AM69" s="62"/>
      <c r="AN69" s="124"/>
      <c r="AO69" s="62"/>
      <c r="AP69" s="58"/>
      <c r="AQ69" s="62"/>
      <c r="AR69" s="82"/>
      <c r="AS69" s="62"/>
      <c r="AT69" s="82"/>
      <c r="AV69" s="63"/>
    </row>
    <row r="70" spans="1:48" x14ac:dyDescent="0.25">
      <c r="D70" s="81">
        <v>119.7</v>
      </c>
      <c r="E70" s="62"/>
      <c r="F70" s="62">
        <v>126.63</v>
      </c>
      <c r="G70" s="72"/>
      <c r="H70" s="120">
        <v>124.66</v>
      </c>
      <c r="I70" s="58"/>
      <c r="J70" s="62">
        <v>127.87</v>
      </c>
      <c r="K70" s="62"/>
      <c r="L70" s="62">
        <v>115.65</v>
      </c>
      <c r="M70" s="62"/>
      <c r="N70" s="62">
        <v>148.53</v>
      </c>
      <c r="O70" s="58"/>
      <c r="P70" s="62">
        <v>137.69999999999999</v>
      </c>
      <c r="Q70" s="58"/>
      <c r="R70" s="62">
        <v>128.30000000000001</v>
      </c>
      <c r="S70" s="58"/>
      <c r="T70" s="62">
        <v>122.86</v>
      </c>
      <c r="U70" s="58"/>
      <c r="V70" s="62">
        <v>110.43</v>
      </c>
      <c r="W70" s="82"/>
      <c r="X70" s="82">
        <v>157.35</v>
      </c>
      <c r="Y70" s="58"/>
      <c r="Z70" s="62">
        <v>127.84</v>
      </c>
      <c r="AA70" s="58"/>
      <c r="AB70" s="62">
        <v>125.58</v>
      </c>
      <c r="AC70" s="58"/>
      <c r="AD70" s="143">
        <v>125.19</v>
      </c>
      <c r="AE70" s="58"/>
      <c r="AF70" s="62">
        <v>118.7</v>
      </c>
      <c r="AG70" s="58"/>
      <c r="AH70" s="62"/>
      <c r="AI70" s="58"/>
      <c r="AJ70" s="62"/>
      <c r="AK70" s="58"/>
      <c r="AL70" s="62"/>
      <c r="AM70" s="58"/>
      <c r="AN70" s="62"/>
      <c r="AO70" s="58"/>
      <c r="AP70" s="62"/>
      <c r="AQ70" s="58"/>
      <c r="AR70" s="63"/>
      <c r="AT70" s="63"/>
    </row>
    <row r="71" spans="1:48" x14ac:dyDescent="0.25">
      <c r="C71" s="117"/>
      <c r="G71" s="70"/>
    </row>
    <row r="72" spans="1:48" x14ac:dyDescent="0.25">
      <c r="F72" s="63"/>
      <c r="G72" s="70"/>
    </row>
    <row r="73" spans="1:48" x14ac:dyDescent="0.25">
      <c r="G73" s="71"/>
    </row>
  </sheetData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2"/>
  <sheetViews>
    <sheetView workbookViewId="0">
      <selection activeCell="C5" sqref="C5"/>
    </sheetView>
  </sheetViews>
  <sheetFormatPr defaultRowHeight="15" x14ac:dyDescent="0.25"/>
  <cols>
    <col min="1" max="1" width="14.85546875" style="3" customWidth="1"/>
    <col min="2" max="2" width="8.5703125" style="3" customWidth="1"/>
    <col min="3" max="3" width="10.85546875" style="2" customWidth="1"/>
    <col min="4" max="4" width="8" style="2" customWidth="1"/>
    <col min="5" max="5" width="7.5703125" style="31" customWidth="1"/>
    <col min="6" max="6" width="7.7109375" style="2" customWidth="1"/>
    <col min="7" max="7" width="7.85546875" style="2" customWidth="1"/>
    <col min="8" max="8" width="8.85546875" style="2" customWidth="1"/>
    <col min="9" max="9" width="7.140625" style="2" customWidth="1"/>
    <col min="10" max="10" width="7.28515625" style="2" customWidth="1"/>
    <col min="11" max="11" width="7.7109375" style="2" customWidth="1"/>
    <col min="12" max="12" width="8.85546875" style="22" customWidth="1"/>
    <col min="13" max="14" width="9.85546875" style="2" customWidth="1"/>
    <col min="15" max="15" width="9.5703125" style="2" customWidth="1"/>
    <col min="16" max="16" width="7.7109375" style="2" hidden="1" customWidth="1"/>
    <col min="17" max="17" width="7.5703125" style="2" hidden="1" customWidth="1"/>
    <col min="18" max="18" width="7.42578125" style="2" hidden="1" customWidth="1"/>
    <col min="19" max="19" width="7.140625" style="2" hidden="1" customWidth="1"/>
    <col min="20" max="20" width="8.42578125" style="2" hidden="1" customWidth="1"/>
    <col min="21" max="21" width="7.5703125" style="2" hidden="1" customWidth="1"/>
    <col min="22" max="22" width="6.85546875" style="2" hidden="1" customWidth="1"/>
    <col min="23" max="23" width="8" style="2" hidden="1" customWidth="1"/>
    <col min="24" max="24" width="7.28515625" style="2" hidden="1" customWidth="1"/>
    <col min="25" max="25" width="8.140625" style="21" hidden="1" customWidth="1"/>
    <col min="26" max="26" width="8.140625" style="2" customWidth="1"/>
    <col min="27" max="28" width="8.140625" style="21" customWidth="1"/>
    <col min="29" max="29" width="10.7109375" style="2" customWidth="1"/>
    <col min="30" max="31" width="0.140625" style="21" customWidth="1"/>
    <col min="32" max="32" width="9.140625" style="21" customWidth="1"/>
    <col min="33" max="34" width="7.7109375" style="21" customWidth="1"/>
    <col min="35" max="36" width="8.5703125" style="21" customWidth="1"/>
    <col min="37" max="37" width="11.5703125" style="41" customWidth="1"/>
    <col min="38" max="38" width="9.7109375" style="1" bestFit="1" customWidth="1"/>
    <col min="39" max="39" width="10.85546875" style="1" bestFit="1" customWidth="1"/>
    <col min="40" max="16384" width="9.140625" style="1"/>
  </cols>
  <sheetData>
    <row r="1" spans="1:38" ht="20.25" customHeight="1" thickBot="1" x14ac:dyDescent="0.3">
      <c r="A1" s="141" t="s">
        <v>70</v>
      </c>
      <c r="B1" s="141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  <c r="Y1" s="142"/>
      <c r="Z1" s="142"/>
      <c r="AA1" s="142"/>
      <c r="AB1" s="142"/>
      <c r="AC1" s="142"/>
      <c r="AD1" s="142"/>
      <c r="AE1" s="142"/>
      <c r="AF1" s="142"/>
      <c r="AG1" s="142"/>
      <c r="AH1" s="142"/>
      <c r="AI1" s="142"/>
      <c r="AJ1" s="142"/>
      <c r="AK1" s="142"/>
    </row>
    <row r="2" spans="1:38" s="49" customFormat="1" ht="16.5" customHeight="1" thickBot="1" x14ac:dyDescent="0.3">
      <c r="A2" s="42" t="s">
        <v>0</v>
      </c>
      <c r="B2" s="56" t="s">
        <v>76</v>
      </c>
      <c r="C2" s="43" t="s">
        <v>73</v>
      </c>
      <c r="D2" s="43" t="s">
        <v>74</v>
      </c>
      <c r="E2" s="44" t="s">
        <v>75</v>
      </c>
      <c r="F2" s="43"/>
      <c r="G2" s="43"/>
      <c r="H2" s="43"/>
      <c r="I2" s="43"/>
      <c r="J2" s="43"/>
      <c r="K2" s="43"/>
      <c r="L2" s="43"/>
      <c r="M2" s="43"/>
      <c r="N2" s="43"/>
      <c r="O2" s="43"/>
      <c r="P2" s="45"/>
      <c r="Q2" s="45"/>
      <c r="R2" s="43"/>
      <c r="S2" s="43"/>
      <c r="T2" s="45"/>
      <c r="U2" s="45"/>
      <c r="V2" s="43"/>
      <c r="W2" s="43"/>
      <c r="X2" s="46"/>
      <c r="Y2" s="46"/>
      <c r="Z2" s="47"/>
      <c r="AA2" s="47"/>
      <c r="AB2" s="48"/>
      <c r="AC2" s="47"/>
      <c r="AD2" s="48"/>
      <c r="AE2" s="48"/>
      <c r="AF2" s="47"/>
      <c r="AG2" s="47"/>
      <c r="AH2" s="47"/>
      <c r="AI2" s="47"/>
      <c r="AJ2" s="47"/>
      <c r="AK2" s="51" t="s">
        <v>68</v>
      </c>
    </row>
    <row r="3" spans="1:38" ht="21" customHeight="1" x14ac:dyDescent="0.25">
      <c r="A3" s="7" t="s">
        <v>28</v>
      </c>
      <c r="B3" s="7"/>
      <c r="C3" s="4"/>
      <c r="D3" s="4"/>
      <c r="E3" s="28"/>
      <c r="F3" s="4"/>
      <c r="G3" s="4"/>
      <c r="H3" s="4"/>
      <c r="I3" s="4"/>
      <c r="J3" s="4"/>
      <c r="K3" s="4"/>
      <c r="L3" s="4"/>
      <c r="M3" s="4"/>
      <c r="N3" s="4"/>
      <c r="O3" s="4"/>
      <c r="P3" s="23"/>
      <c r="Q3" s="23"/>
      <c r="R3" s="23"/>
      <c r="S3" s="23"/>
      <c r="T3" s="23"/>
      <c r="U3" s="23"/>
      <c r="V3" s="23"/>
      <c r="W3" s="23"/>
      <c r="X3" s="15"/>
      <c r="Y3" s="15"/>
      <c r="Z3" s="4"/>
      <c r="AA3" s="23"/>
      <c r="AB3" s="32"/>
      <c r="AC3" s="4"/>
      <c r="AD3" s="32"/>
      <c r="AE3" s="32"/>
      <c r="AF3" s="23"/>
      <c r="AG3" s="4"/>
      <c r="AH3" s="4"/>
      <c r="AI3" s="4"/>
      <c r="AJ3" s="4"/>
      <c r="AK3" s="52">
        <f>C3+D3+E3+F3+G3+H3+I3+J3+K3+L3+M3+N3+O3+Z3+AA3+AB3+AC3+AF3+AG3+AH3+AI3+AJ3</f>
        <v>0</v>
      </c>
    </row>
    <row r="4" spans="1:38" ht="21" customHeight="1" x14ac:dyDescent="0.25">
      <c r="A4" s="7" t="s">
        <v>29</v>
      </c>
      <c r="B4" s="7">
        <v>160</v>
      </c>
      <c r="C4" s="4">
        <f>B4*Лист1!B4</f>
        <v>640</v>
      </c>
      <c r="D4" s="4"/>
      <c r="E4" s="28"/>
      <c r="F4" s="4"/>
      <c r="G4" s="4"/>
      <c r="H4" s="4"/>
      <c r="I4" s="23"/>
      <c r="J4" s="4"/>
      <c r="K4" s="4"/>
      <c r="L4" s="4"/>
      <c r="M4" s="4"/>
      <c r="N4" s="23"/>
      <c r="O4" s="4"/>
      <c r="P4" s="23"/>
      <c r="Q4" s="23"/>
      <c r="R4" s="23"/>
      <c r="S4" s="23"/>
      <c r="T4" s="23"/>
      <c r="U4" s="23"/>
      <c r="V4" s="23"/>
      <c r="W4" s="23"/>
      <c r="X4" s="15"/>
      <c r="Y4" s="15"/>
      <c r="Z4" s="4"/>
      <c r="AA4" s="4"/>
      <c r="AB4" s="38"/>
      <c r="AC4" s="4"/>
      <c r="AD4" s="32"/>
      <c r="AE4" s="32"/>
      <c r="AF4" s="23"/>
      <c r="AG4" s="4"/>
      <c r="AH4" s="4"/>
      <c r="AI4" s="4"/>
      <c r="AJ4" s="4"/>
      <c r="AK4" s="52">
        <f t="shared" ref="AK4:AK67" si="0">C4+D4+E4+F4+G4+H4+I4+J4+K4+L4+M4+N4+O4+Z4+AA4+AB4+AC4+AF4+AG4+AH4+AI4+AJ4</f>
        <v>640</v>
      </c>
    </row>
    <row r="5" spans="1:38" ht="21" customHeight="1" x14ac:dyDescent="0.25">
      <c r="A5" s="7" t="s">
        <v>30</v>
      </c>
      <c r="B5" s="7"/>
      <c r="C5" s="4">
        <f>B5*Лист1!B5</f>
        <v>0</v>
      </c>
      <c r="D5" s="4"/>
      <c r="E5" s="28"/>
      <c r="F5" s="23"/>
      <c r="G5" s="4"/>
      <c r="H5" s="4"/>
      <c r="I5" s="4"/>
      <c r="J5" s="4"/>
      <c r="K5" s="23"/>
      <c r="L5" s="4"/>
      <c r="M5" s="4"/>
      <c r="N5" s="23"/>
      <c r="O5" s="4"/>
      <c r="P5" s="23"/>
      <c r="Q5" s="23"/>
      <c r="R5" s="23"/>
      <c r="S5" s="23"/>
      <c r="T5" s="23"/>
      <c r="U5" s="23"/>
      <c r="V5" s="23"/>
      <c r="W5" s="23"/>
      <c r="X5" s="15"/>
      <c r="Y5" s="15"/>
      <c r="Z5" s="4"/>
      <c r="AA5" s="23"/>
      <c r="AB5" s="38"/>
      <c r="AC5" s="4"/>
      <c r="AD5" s="32"/>
      <c r="AE5" s="32"/>
      <c r="AF5" s="4"/>
      <c r="AG5" s="4"/>
      <c r="AH5" s="4"/>
      <c r="AI5" s="4"/>
      <c r="AJ5" s="4"/>
      <c r="AK5" s="52">
        <f t="shared" si="0"/>
        <v>0</v>
      </c>
    </row>
    <row r="6" spans="1:38" ht="26.25" customHeight="1" x14ac:dyDescent="0.25">
      <c r="A6" s="7" t="s">
        <v>67</v>
      </c>
      <c r="B6" s="7"/>
      <c r="C6" s="4">
        <f>B6*Лист1!B6</f>
        <v>0</v>
      </c>
      <c r="D6" s="4"/>
      <c r="E6" s="54"/>
      <c r="F6" s="4"/>
      <c r="G6" s="4"/>
      <c r="H6" s="4"/>
      <c r="I6" s="4"/>
      <c r="J6" s="23"/>
      <c r="K6" s="4"/>
      <c r="L6" s="4"/>
      <c r="M6" s="4"/>
      <c r="N6" s="4"/>
      <c r="O6" s="4"/>
      <c r="P6" s="23"/>
      <c r="Q6" s="23"/>
      <c r="R6" s="23"/>
      <c r="S6" s="23"/>
      <c r="T6" s="23"/>
      <c r="U6" s="23"/>
      <c r="V6" s="23"/>
      <c r="W6" s="23"/>
      <c r="X6" s="15"/>
      <c r="Y6" s="15"/>
      <c r="Z6" s="4"/>
      <c r="AA6" s="23"/>
      <c r="AB6" s="38"/>
      <c r="AC6" s="4"/>
      <c r="AD6" s="32"/>
      <c r="AE6" s="32"/>
      <c r="AF6" s="4"/>
      <c r="AG6" s="4"/>
      <c r="AH6" s="4"/>
      <c r="AI6" s="4"/>
      <c r="AJ6" s="4"/>
      <c r="AK6" s="52">
        <f t="shared" si="0"/>
        <v>0</v>
      </c>
    </row>
    <row r="7" spans="1:38" ht="21" customHeight="1" x14ac:dyDescent="0.25">
      <c r="A7" s="7" t="s">
        <v>31</v>
      </c>
      <c r="B7" s="7"/>
      <c r="C7" s="4">
        <f>B7*Лист1!B7</f>
        <v>0</v>
      </c>
      <c r="D7" s="23"/>
      <c r="E7" s="28"/>
      <c r="F7" s="4"/>
      <c r="G7" s="4"/>
      <c r="H7" s="4"/>
      <c r="I7" s="4"/>
      <c r="J7" s="23"/>
      <c r="K7" s="4"/>
      <c r="L7" s="4"/>
      <c r="M7" s="23"/>
      <c r="N7" s="4"/>
      <c r="O7" s="4"/>
      <c r="P7" s="23"/>
      <c r="Q7" s="23"/>
      <c r="R7" s="23"/>
      <c r="S7" s="23"/>
      <c r="T7" s="23"/>
      <c r="U7" s="23"/>
      <c r="V7" s="23"/>
      <c r="W7" s="23"/>
      <c r="X7" s="15"/>
      <c r="Y7" s="15"/>
      <c r="Z7" s="4"/>
      <c r="AA7" s="23"/>
      <c r="AB7" s="38"/>
      <c r="AC7" s="4"/>
      <c r="AD7" s="32"/>
      <c r="AE7" s="32"/>
      <c r="AF7" s="4"/>
      <c r="AG7" s="4"/>
      <c r="AH7" s="4"/>
      <c r="AI7" s="4"/>
      <c r="AJ7" s="4"/>
      <c r="AK7" s="52">
        <f t="shared" si="0"/>
        <v>0</v>
      </c>
      <c r="AL7" s="12"/>
    </row>
    <row r="8" spans="1:38" ht="21" customHeight="1" x14ac:dyDescent="0.25">
      <c r="A8" s="7" t="s">
        <v>32</v>
      </c>
      <c r="B8" s="7"/>
      <c r="C8" s="4">
        <f>B8*Лист1!B8</f>
        <v>0</v>
      </c>
      <c r="D8" s="23"/>
      <c r="E8" s="28"/>
      <c r="F8" s="4"/>
      <c r="G8" s="54"/>
      <c r="H8" s="4"/>
      <c r="I8" s="4"/>
      <c r="J8" s="23"/>
      <c r="K8" s="4"/>
      <c r="L8" s="4"/>
      <c r="M8" s="23"/>
      <c r="N8" s="4"/>
      <c r="O8" s="23"/>
      <c r="P8" s="23"/>
      <c r="Q8" s="23"/>
      <c r="R8" s="23"/>
      <c r="S8" s="23"/>
      <c r="T8" s="23"/>
      <c r="U8" s="23"/>
      <c r="V8" s="23"/>
      <c r="W8" s="23"/>
      <c r="X8" s="15"/>
      <c r="Y8" s="15"/>
      <c r="Z8" s="4"/>
      <c r="AA8" s="23"/>
      <c r="AB8" s="38"/>
      <c r="AC8" s="4"/>
      <c r="AD8" s="32"/>
      <c r="AE8" s="32"/>
      <c r="AF8" s="23"/>
      <c r="AG8" s="4"/>
      <c r="AH8" s="4"/>
      <c r="AI8" s="4"/>
      <c r="AJ8" s="4"/>
      <c r="AK8" s="52">
        <f t="shared" si="0"/>
        <v>0</v>
      </c>
    </row>
    <row r="9" spans="1:38" ht="21" customHeight="1" x14ac:dyDescent="0.25">
      <c r="A9" s="7" t="s">
        <v>13</v>
      </c>
      <c r="B9" s="7"/>
      <c r="C9" s="4">
        <f>B9*Лист1!B9</f>
        <v>0</v>
      </c>
      <c r="D9" s="4">
        <v>2.75</v>
      </c>
      <c r="E9" s="28"/>
      <c r="F9" s="4"/>
      <c r="G9" s="28"/>
      <c r="H9" s="4"/>
      <c r="I9" s="23"/>
      <c r="J9" s="4"/>
      <c r="K9" s="4"/>
      <c r="L9" s="4"/>
      <c r="M9" s="4"/>
      <c r="N9" s="4"/>
      <c r="O9" s="4"/>
      <c r="P9" s="23"/>
      <c r="Q9" s="23"/>
      <c r="R9" s="23"/>
      <c r="S9" s="23"/>
      <c r="T9" s="23"/>
      <c r="U9" s="23"/>
      <c r="V9" s="23"/>
      <c r="W9" s="23"/>
      <c r="X9" s="15"/>
      <c r="Y9" s="15"/>
      <c r="Z9" s="4"/>
      <c r="AA9" s="4"/>
      <c r="AB9" s="32"/>
      <c r="AC9" s="4"/>
      <c r="AD9" s="32"/>
      <c r="AE9" s="32"/>
      <c r="AF9" s="23"/>
      <c r="AG9" s="4"/>
      <c r="AH9" s="4"/>
      <c r="AI9" s="4"/>
      <c r="AJ9" s="4"/>
      <c r="AK9" s="52">
        <f t="shared" si="0"/>
        <v>2.75</v>
      </c>
    </row>
    <row r="10" spans="1:38" ht="21" customHeight="1" x14ac:dyDescent="0.25">
      <c r="A10" s="7" t="s">
        <v>33</v>
      </c>
      <c r="B10" s="7"/>
      <c r="C10" s="4">
        <f>B10*Лист1!B10</f>
        <v>0</v>
      </c>
      <c r="D10" s="4"/>
      <c r="E10" s="28"/>
      <c r="F10" s="4"/>
      <c r="G10" s="4"/>
      <c r="H10" s="23"/>
      <c r="I10" s="4"/>
      <c r="J10" s="4"/>
      <c r="K10" s="4"/>
      <c r="L10" s="4"/>
      <c r="M10" s="4"/>
      <c r="N10" s="4"/>
      <c r="O10" s="4"/>
      <c r="P10" s="23"/>
      <c r="Q10" s="23"/>
      <c r="R10" s="23"/>
      <c r="S10" s="23"/>
      <c r="T10" s="23"/>
      <c r="U10" s="23"/>
      <c r="V10" s="23"/>
      <c r="W10" s="23"/>
      <c r="X10" s="15"/>
      <c r="Y10" s="15"/>
      <c r="Z10" s="4"/>
      <c r="AA10" s="4"/>
      <c r="AB10" s="32"/>
      <c r="AC10" s="4"/>
      <c r="AD10" s="32"/>
      <c r="AE10" s="32"/>
      <c r="AF10" s="23"/>
      <c r="AG10" s="4"/>
      <c r="AH10" s="4"/>
      <c r="AI10" s="4"/>
      <c r="AJ10" s="4"/>
      <c r="AK10" s="52">
        <f t="shared" si="0"/>
        <v>0</v>
      </c>
    </row>
    <row r="11" spans="1:38" ht="25.5" customHeight="1" x14ac:dyDescent="0.25">
      <c r="A11" s="7" t="s">
        <v>34</v>
      </c>
      <c r="B11" s="7"/>
      <c r="C11" s="4">
        <f>B11*Лист1!B11</f>
        <v>0</v>
      </c>
      <c r="D11" s="4"/>
      <c r="E11" s="28"/>
      <c r="F11" s="4"/>
      <c r="G11" s="4"/>
      <c r="H11" s="4"/>
      <c r="I11" s="4"/>
      <c r="J11" s="4"/>
      <c r="K11" s="4"/>
      <c r="L11" s="4"/>
      <c r="M11" s="4"/>
      <c r="N11" s="4"/>
      <c r="O11" s="4"/>
      <c r="P11" s="23"/>
      <c r="Q11" s="23"/>
      <c r="R11" s="23"/>
      <c r="S11" s="23"/>
      <c r="T11" s="23"/>
      <c r="U11" s="23"/>
      <c r="V11" s="23"/>
      <c r="W11" s="23"/>
      <c r="X11" s="15"/>
      <c r="Y11" s="15"/>
      <c r="Z11" s="4"/>
      <c r="AA11" s="23"/>
      <c r="AB11" s="32"/>
      <c r="AC11" s="4"/>
      <c r="AD11" s="32"/>
      <c r="AE11" s="32"/>
      <c r="AF11" s="23"/>
      <c r="AG11" s="4"/>
      <c r="AH11" s="4"/>
      <c r="AI11" s="4"/>
      <c r="AJ11" s="4"/>
      <c r="AK11" s="52">
        <f t="shared" si="0"/>
        <v>0</v>
      </c>
    </row>
    <row r="12" spans="1:38" ht="21" customHeight="1" x14ac:dyDescent="0.25">
      <c r="A12" s="7" t="s">
        <v>21</v>
      </c>
      <c r="B12" s="7"/>
      <c r="C12" s="4">
        <f>B12*Лист1!B12</f>
        <v>0</v>
      </c>
      <c r="D12" s="4"/>
      <c r="E12" s="28"/>
      <c r="F12" s="4"/>
      <c r="G12" s="4"/>
      <c r="H12" s="23"/>
      <c r="I12" s="4"/>
      <c r="J12" s="4"/>
      <c r="K12" s="4"/>
      <c r="L12" s="23"/>
      <c r="M12" s="4"/>
      <c r="N12" s="4"/>
      <c r="O12" s="23"/>
      <c r="P12" s="23"/>
      <c r="Q12" s="23"/>
      <c r="R12" s="23"/>
      <c r="S12" s="23"/>
      <c r="T12" s="23"/>
      <c r="U12" s="23"/>
      <c r="V12" s="23"/>
      <c r="W12" s="23"/>
      <c r="X12" s="15"/>
      <c r="Y12" s="15"/>
      <c r="Z12" s="4"/>
      <c r="AA12" s="4"/>
      <c r="AB12" s="32"/>
      <c r="AC12" s="4"/>
      <c r="AD12" s="32"/>
      <c r="AE12" s="32"/>
      <c r="AF12" s="4"/>
      <c r="AG12" s="4"/>
      <c r="AH12" s="4"/>
      <c r="AI12" s="4"/>
      <c r="AJ12" s="4"/>
      <c r="AK12" s="52">
        <f t="shared" si="0"/>
        <v>0</v>
      </c>
    </row>
    <row r="13" spans="1:38" ht="21" customHeight="1" x14ac:dyDescent="0.25">
      <c r="A13" s="7" t="s">
        <v>22</v>
      </c>
      <c r="B13" s="7"/>
      <c r="C13" s="4">
        <f>B13*Лист1!B13</f>
        <v>0</v>
      </c>
      <c r="D13" s="4"/>
      <c r="E13" s="28"/>
      <c r="F13" s="4"/>
      <c r="G13" s="4"/>
      <c r="H13" s="4"/>
      <c r="I13" s="4"/>
      <c r="J13" s="4"/>
      <c r="K13" s="4"/>
      <c r="L13" s="4"/>
      <c r="M13" s="4"/>
      <c r="N13" s="4"/>
      <c r="O13" s="4"/>
      <c r="P13" s="23"/>
      <c r="Q13" s="23"/>
      <c r="R13" s="23"/>
      <c r="S13" s="23"/>
      <c r="T13" s="23"/>
      <c r="U13" s="23"/>
      <c r="V13" s="23"/>
      <c r="W13" s="23"/>
      <c r="X13" s="15"/>
      <c r="Y13" s="15"/>
      <c r="Z13" s="4"/>
      <c r="AA13" s="23"/>
      <c r="AB13" s="32"/>
      <c r="AC13" s="4"/>
      <c r="AD13" s="32"/>
      <c r="AE13" s="32"/>
      <c r="AF13" s="23"/>
      <c r="AG13" s="4"/>
      <c r="AH13" s="4"/>
      <c r="AI13" s="4"/>
      <c r="AJ13" s="4"/>
      <c r="AK13" s="52">
        <f t="shared" si="0"/>
        <v>0</v>
      </c>
    </row>
    <row r="14" spans="1:38" ht="21" customHeight="1" x14ac:dyDescent="0.25">
      <c r="A14" s="7" t="s">
        <v>35</v>
      </c>
      <c r="B14" s="7"/>
      <c r="C14" s="4">
        <f>B14*Лист1!B14</f>
        <v>0</v>
      </c>
      <c r="D14" s="4"/>
      <c r="E14" s="54"/>
      <c r="F14" s="54"/>
      <c r="G14" s="4"/>
      <c r="H14" s="23"/>
      <c r="I14" s="4"/>
      <c r="J14" s="23"/>
      <c r="K14" s="4"/>
      <c r="L14" s="23"/>
      <c r="M14" s="4"/>
      <c r="N14" s="4"/>
      <c r="O14" s="23"/>
      <c r="P14" s="23"/>
      <c r="Q14" s="23"/>
      <c r="R14" s="23"/>
      <c r="S14" s="23"/>
      <c r="T14" s="23"/>
      <c r="U14" s="23"/>
      <c r="V14" s="23"/>
      <c r="W14" s="23"/>
      <c r="X14" s="15"/>
      <c r="Y14" s="15"/>
      <c r="Z14" s="4"/>
      <c r="AA14" s="4"/>
      <c r="AB14" s="38"/>
      <c r="AC14" s="4"/>
      <c r="AD14" s="32"/>
      <c r="AE14" s="32"/>
      <c r="AF14" s="4"/>
      <c r="AG14" s="4"/>
      <c r="AH14" s="4"/>
      <c r="AI14" s="4"/>
      <c r="AJ14" s="4"/>
      <c r="AK14" s="52">
        <f t="shared" si="0"/>
        <v>0</v>
      </c>
    </row>
    <row r="15" spans="1:38" ht="21" customHeight="1" x14ac:dyDescent="0.25">
      <c r="A15" s="7" t="s">
        <v>36</v>
      </c>
      <c r="B15" s="7"/>
      <c r="C15" s="4">
        <f>B15*Лист1!B15</f>
        <v>0</v>
      </c>
      <c r="D15" s="23">
        <v>8</v>
      </c>
      <c r="E15" s="54"/>
      <c r="F15" s="23"/>
      <c r="G15" s="4"/>
      <c r="H15" s="4"/>
      <c r="I15" s="4"/>
      <c r="J15" s="4"/>
      <c r="K15" s="23"/>
      <c r="L15" s="23"/>
      <c r="M15" s="4"/>
      <c r="N15" s="4"/>
      <c r="O15" s="4"/>
      <c r="P15" s="23"/>
      <c r="Q15" s="23"/>
      <c r="R15" s="23"/>
      <c r="S15" s="23"/>
      <c r="T15" s="23"/>
      <c r="U15" s="23"/>
      <c r="V15" s="23"/>
      <c r="W15" s="23"/>
      <c r="X15" s="15"/>
      <c r="Y15" s="15"/>
      <c r="Z15" s="4"/>
      <c r="AA15" s="4"/>
      <c r="AB15" s="32"/>
      <c r="AC15" s="4"/>
      <c r="AD15" s="32"/>
      <c r="AE15" s="32"/>
      <c r="AF15" s="4"/>
      <c r="AG15" s="4"/>
      <c r="AH15" s="4"/>
      <c r="AI15" s="4"/>
      <c r="AJ15" s="4"/>
      <c r="AK15" s="52">
        <f t="shared" si="0"/>
        <v>8</v>
      </c>
    </row>
    <row r="16" spans="1:38" ht="21" customHeight="1" x14ac:dyDescent="0.25">
      <c r="A16" s="7" t="s">
        <v>37</v>
      </c>
      <c r="B16" s="7"/>
      <c r="C16" s="4">
        <f>B16*Лист1!B16</f>
        <v>0</v>
      </c>
      <c r="D16" s="23">
        <v>9.1</v>
      </c>
      <c r="E16" s="54"/>
      <c r="F16" s="24"/>
      <c r="G16" s="24"/>
      <c r="H16" s="23"/>
      <c r="I16" s="23"/>
      <c r="J16" s="23"/>
      <c r="K16" s="24"/>
      <c r="L16" s="4"/>
      <c r="M16" s="23"/>
      <c r="N16" s="23"/>
      <c r="O16" s="23"/>
      <c r="P16" s="23"/>
      <c r="Q16" s="25"/>
      <c r="R16" s="23"/>
      <c r="S16" s="24"/>
      <c r="T16" s="23"/>
      <c r="U16" s="23"/>
      <c r="V16" s="23"/>
      <c r="W16" s="24"/>
      <c r="X16" s="15"/>
      <c r="Y16" s="15"/>
      <c r="Z16" s="4"/>
      <c r="AA16" s="4"/>
      <c r="AB16" s="38"/>
      <c r="AC16" s="4"/>
      <c r="AD16" s="32"/>
      <c r="AE16" s="32"/>
      <c r="AF16" s="4"/>
      <c r="AG16" s="4"/>
      <c r="AH16" s="4"/>
      <c r="AI16" s="4"/>
      <c r="AJ16" s="4"/>
      <c r="AK16" s="52">
        <f t="shared" si="0"/>
        <v>9.1</v>
      </c>
    </row>
    <row r="17" spans="1:37" ht="21" customHeight="1" x14ac:dyDescent="0.25">
      <c r="A17" s="7" t="s">
        <v>19</v>
      </c>
      <c r="B17" s="7"/>
      <c r="C17" s="4">
        <f>B17*Лист1!B17</f>
        <v>0</v>
      </c>
      <c r="D17" s="4">
        <v>2.64</v>
      </c>
      <c r="E17" s="28"/>
      <c r="F17" s="4"/>
      <c r="G17" s="4"/>
      <c r="H17" s="4"/>
      <c r="I17" s="4"/>
      <c r="J17" s="4"/>
      <c r="K17" s="4"/>
      <c r="L17" s="23"/>
      <c r="M17" s="4"/>
      <c r="N17" s="4"/>
      <c r="O17" s="4"/>
      <c r="P17" s="23"/>
      <c r="Q17" s="23"/>
      <c r="R17" s="23"/>
      <c r="S17" s="23"/>
      <c r="T17" s="23"/>
      <c r="U17" s="23"/>
      <c r="V17" s="23"/>
      <c r="W17" s="23"/>
      <c r="X17" s="15"/>
      <c r="Y17" s="15"/>
      <c r="Z17" s="4"/>
      <c r="AA17" s="4"/>
      <c r="AB17" s="38"/>
      <c r="AC17" s="4"/>
      <c r="AD17" s="32"/>
      <c r="AE17" s="32"/>
      <c r="AF17" s="4"/>
      <c r="AG17" s="4"/>
      <c r="AH17" s="4"/>
      <c r="AI17" s="4"/>
      <c r="AJ17" s="4"/>
      <c r="AK17" s="52">
        <f t="shared" si="0"/>
        <v>2.64</v>
      </c>
    </row>
    <row r="18" spans="1:37" ht="21" customHeight="1" x14ac:dyDescent="0.25">
      <c r="A18" s="7" t="s">
        <v>38</v>
      </c>
      <c r="B18" s="7"/>
      <c r="C18" s="4"/>
      <c r="D18" s="4"/>
      <c r="E18" s="28"/>
      <c r="F18" s="4"/>
      <c r="G18" s="4"/>
      <c r="H18" s="4"/>
      <c r="I18" s="4"/>
      <c r="J18" s="4"/>
      <c r="K18" s="4"/>
      <c r="L18" s="4"/>
      <c r="M18" s="4"/>
      <c r="N18" s="23"/>
      <c r="O18" s="4"/>
      <c r="P18" s="23"/>
      <c r="Q18" s="23"/>
      <c r="R18" s="23"/>
      <c r="S18" s="23"/>
      <c r="T18" s="23"/>
      <c r="U18" s="23"/>
      <c r="V18" s="23"/>
      <c r="W18" s="23"/>
      <c r="X18" s="15"/>
      <c r="Y18" s="15"/>
      <c r="Z18" s="4"/>
      <c r="AA18" s="23"/>
      <c r="AB18" s="38"/>
      <c r="AC18" s="4"/>
      <c r="AD18" s="32"/>
      <c r="AE18" s="32"/>
      <c r="AF18" s="4"/>
      <c r="AG18" s="4"/>
      <c r="AH18" s="4"/>
      <c r="AI18" s="4"/>
      <c r="AJ18" s="4"/>
      <c r="AK18" s="52">
        <f t="shared" si="0"/>
        <v>0</v>
      </c>
    </row>
    <row r="19" spans="1:37" ht="21" customHeight="1" x14ac:dyDescent="0.25">
      <c r="A19" s="7" t="s">
        <v>39</v>
      </c>
      <c r="B19" s="7"/>
      <c r="C19" s="4">
        <v>3.1</v>
      </c>
      <c r="D19" s="4">
        <v>2.7</v>
      </c>
      <c r="E19" s="54"/>
      <c r="F19" s="23"/>
      <c r="G19" s="23"/>
      <c r="H19" s="4"/>
      <c r="I19" s="4"/>
      <c r="J19" s="23"/>
      <c r="K19" s="23"/>
      <c r="L19" s="23"/>
      <c r="M19" s="4"/>
      <c r="N19" s="4"/>
      <c r="O19" s="23"/>
      <c r="P19" s="23"/>
      <c r="Q19" s="23"/>
      <c r="R19" s="23"/>
      <c r="S19" s="23"/>
      <c r="T19" s="23"/>
      <c r="U19" s="23"/>
      <c r="V19" s="23"/>
      <c r="W19" s="23"/>
      <c r="X19" s="15"/>
      <c r="Y19" s="15"/>
      <c r="Z19" s="4"/>
      <c r="AA19" s="4"/>
      <c r="AB19" s="38"/>
      <c r="AC19" s="4"/>
      <c r="AD19" s="32"/>
      <c r="AE19" s="32"/>
      <c r="AF19" s="4"/>
      <c r="AG19" s="4"/>
      <c r="AH19" s="4"/>
      <c r="AI19" s="4"/>
      <c r="AJ19" s="4"/>
      <c r="AK19" s="52">
        <f t="shared" si="0"/>
        <v>5.8000000000000007</v>
      </c>
    </row>
    <row r="20" spans="1:37" ht="21" customHeight="1" x14ac:dyDescent="0.25">
      <c r="A20" s="7" t="s">
        <v>23</v>
      </c>
      <c r="B20" s="7"/>
      <c r="C20" s="4"/>
      <c r="D20" s="4"/>
      <c r="E20" s="28"/>
      <c r="F20" s="4"/>
      <c r="G20" s="4"/>
      <c r="H20" s="4"/>
      <c r="I20" s="4"/>
      <c r="J20" s="4"/>
      <c r="K20" s="4"/>
      <c r="L20" s="4"/>
      <c r="M20" s="4"/>
      <c r="N20" s="4"/>
      <c r="O20" s="4"/>
      <c r="P20" s="23"/>
      <c r="Q20" s="23"/>
      <c r="R20" s="23"/>
      <c r="S20" s="23"/>
      <c r="T20" s="23"/>
      <c r="U20" s="23"/>
      <c r="V20" s="23"/>
      <c r="W20" s="23"/>
      <c r="X20" s="15"/>
      <c r="Y20" s="15"/>
      <c r="Z20" s="4"/>
      <c r="AA20" s="23"/>
      <c r="AB20" s="32"/>
      <c r="AC20" s="4"/>
      <c r="AD20" s="32"/>
      <c r="AE20" s="32"/>
      <c r="AF20" s="23"/>
      <c r="AG20" s="4"/>
      <c r="AH20" s="4"/>
      <c r="AI20" s="4"/>
      <c r="AJ20" s="4"/>
      <c r="AK20" s="52">
        <f t="shared" si="0"/>
        <v>0</v>
      </c>
    </row>
    <row r="21" spans="1:37" ht="21" customHeight="1" x14ac:dyDescent="0.25">
      <c r="A21" s="7" t="s">
        <v>11</v>
      </c>
      <c r="B21" s="7"/>
      <c r="C21" s="23">
        <v>12.88</v>
      </c>
      <c r="D21" s="23">
        <v>11.22</v>
      </c>
      <c r="E21" s="28"/>
      <c r="F21" s="23"/>
      <c r="G21" s="23"/>
      <c r="H21" s="23"/>
      <c r="I21" s="23"/>
      <c r="J21" s="4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15"/>
      <c r="Y21" s="15"/>
      <c r="Z21" s="4"/>
      <c r="AA21" s="4"/>
      <c r="AB21" s="38"/>
      <c r="AC21" s="4"/>
      <c r="AD21" s="32"/>
      <c r="AE21" s="32"/>
      <c r="AF21" s="4"/>
      <c r="AG21" s="4"/>
      <c r="AH21" s="4"/>
      <c r="AI21" s="4"/>
      <c r="AJ21" s="4"/>
      <c r="AK21" s="52">
        <f t="shared" si="0"/>
        <v>24.1</v>
      </c>
    </row>
    <row r="22" spans="1:37" ht="21" customHeight="1" x14ac:dyDescent="0.25">
      <c r="A22" s="7" t="s">
        <v>17</v>
      </c>
      <c r="B22" s="7"/>
      <c r="C22" s="4"/>
      <c r="D22" s="4"/>
      <c r="E22" s="28"/>
      <c r="F22" s="4"/>
      <c r="G22" s="4"/>
      <c r="H22" s="23"/>
      <c r="I22" s="4"/>
      <c r="J22" s="4"/>
      <c r="K22" s="4"/>
      <c r="L22" s="4"/>
      <c r="M22" s="4"/>
      <c r="N22" s="4"/>
      <c r="O22" s="4"/>
      <c r="P22" s="23"/>
      <c r="Q22" s="23"/>
      <c r="R22" s="23"/>
      <c r="S22" s="23"/>
      <c r="T22" s="23"/>
      <c r="U22" s="23"/>
      <c r="V22" s="23"/>
      <c r="W22" s="23"/>
      <c r="X22" s="15"/>
      <c r="Y22" s="15"/>
      <c r="Z22" s="4"/>
      <c r="AA22" s="23"/>
      <c r="AB22" s="32"/>
      <c r="AC22" s="4"/>
      <c r="AD22" s="32"/>
      <c r="AE22" s="32"/>
      <c r="AF22" s="23"/>
      <c r="AG22" s="4"/>
      <c r="AH22" s="4"/>
      <c r="AI22" s="4"/>
      <c r="AJ22" s="4"/>
      <c r="AK22" s="52">
        <f t="shared" si="0"/>
        <v>0</v>
      </c>
    </row>
    <row r="23" spans="1:37" ht="27.75" customHeight="1" x14ac:dyDescent="0.25">
      <c r="A23" s="7" t="s">
        <v>40</v>
      </c>
      <c r="B23" s="7"/>
      <c r="C23" s="4"/>
      <c r="D23" s="23">
        <v>0.2</v>
      </c>
      <c r="E23" s="28"/>
      <c r="F23" s="4"/>
      <c r="G23" s="23"/>
      <c r="H23" s="4"/>
      <c r="I23" s="23"/>
      <c r="J23" s="4"/>
      <c r="K23" s="23"/>
      <c r="L23" s="4"/>
      <c r="M23" s="23"/>
      <c r="N23" s="23"/>
      <c r="O23" s="4"/>
      <c r="P23" s="23"/>
      <c r="Q23" s="23"/>
      <c r="R23" s="23"/>
      <c r="S23" s="23"/>
      <c r="T23" s="23"/>
      <c r="U23" s="23"/>
      <c r="V23" s="23"/>
      <c r="W23" s="23"/>
      <c r="X23" s="15"/>
      <c r="Y23" s="15"/>
      <c r="Z23" s="4"/>
      <c r="AA23" s="4"/>
      <c r="AB23" s="32"/>
      <c r="AC23" s="4"/>
      <c r="AD23" s="32"/>
      <c r="AE23" s="32"/>
      <c r="AF23" s="23"/>
      <c r="AG23" s="4"/>
      <c r="AH23" s="4"/>
      <c r="AI23" s="4"/>
      <c r="AJ23" s="4"/>
      <c r="AK23" s="52">
        <f t="shared" si="0"/>
        <v>0.2</v>
      </c>
    </row>
    <row r="24" spans="1:37" ht="25.5" customHeight="1" x14ac:dyDescent="0.25">
      <c r="A24" s="7" t="s">
        <v>20</v>
      </c>
      <c r="B24" s="7"/>
      <c r="C24" s="4"/>
      <c r="D24" s="4"/>
      <c r="E24" s="28"/>
      <c r="F24" s="4"/>
      <c r="G24" s="4"/>
      <c r="H24" s="4"/>
      <c r="I24" s="4"/>
      <c r="J24" s="4"/>
      <c r="K24" s="4"/>
      <c r="L24" s="4"/>
      <c r="M24" s="4"/>
      <c r="N24" s="4"/>
      <c r="O24" s="4"/>
      <c r="P24" s="23"/>
      <c r="Q24" s="23"/>
      <c r="R24" s="23"/>
      <c r="S24" s="23"/>
      <c r="T24" s="23"/>
      <c r="U24" s="23"/>
      <c r="V24" s="23"/>
      <c r="W24" s="23"/>
      <c r="X24" s="15"/>
      <c r="Y24" s="15"/>
      <c r="Z24" s="4"/>
      <c r="AA24" s="23"/>
      <c r="AB24" s="32"/>
      <c r="AC24" s="4"/>
      <c r="AD24" s="32"/>
      <c r="AE24" s="32"/>
      <c r="AF24" s="23"/>
      <c r="AG24" s="4"/>
      <c r="AH24" s="4"/>
      <c r="AI24" s="4"/>
      <c r="AJ24" s="4"/>
      <c r="AK24" s="52">
        <f t="shared" si="0"/>
        <v>0</v>
      </c>
    </row>
    <row r="25" spans="1:37" ht="21" customHeight="1" x14ac:dyDescent="0.25">
      <c r="A25" s="7" t="s">
        <v>41</v>
      </c>
      <c r="B25" s="7"/>
      <c r="C25" s="23"/>
      <c r="D25" s="23"/>
      <c r="E25" s="28"/>
      <c r="F25" s="4"/>
      <c r="G25" s="4"/>
      <c r="H25" s="4"/>
      <c r="I25" s="4"/>
      <c r="J25" s="4"/>
      <c r="K25" s="4"/>
      <c r="L25" s="4"/>
      <c r="M25" s="4"/>
      <c r="N25" s="4"/>
      <c r="O25" s="4"/>
      <c r="P25" s="23"/>
      <c r="Q25" s="23"/>
      <c r="R25" s="23"/>
      <c r="S25" s="23"/>
      <c r="T25" s="23"/>
      <c r="U25" s="23"/>
      <c r="V25" s="23"/>
      <c r="W25" s="23"/>
      <c r="X25" s="15"/>
      <c r="Y25" s="15"/>
      <c r="Z25" s="4"/>
      <c r="AA25" s="23"/>
      <c r="AB25" s="32"/>
      <c r="AC25" s="4"/>
      <c r="AD25" s="32"/>
      <c r="AE25" s="32"/>
      <c r="AF25" s="23"/>
      <c r="AG25" s="4"/>
      <c r="AH25" s="4"/>
      <c r="AI25" s="4"/>
      <c r="AJ25" s="4"/>
      <c r="AK25" s="52">
        <f t="shared" si="0"/>
        <v>0</v>
      </c>
    </row>
    <row r="26" spans="1:37" ht="21" customHeight="1" x14ac:dyDescent="0.25">
      <c r="A26" s="7" t="s">
        <v>42</v>
      </c>
      <c r="B26" s="7"/>
      <c r="C26" s="23">
        <v>2</v>
      </c>
      <c r="D26" s="23">
        <v>2.7</v>
      </c>
      <c r="E26" s="54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15"/>
      <c r="Y26" s="15"/>
      <c r="Z26" s="4"/>
      <c r="AA26" s="4"/>
      <c r="AB26" s="38"/>
      <c r="AC26" s="4"/>
      <c r="AD26" s="32"/>
      <c r="AE26" s="32"/>
      <c r="AF26" s="4"/>
      <c r="AG26" s="4"/>
      <c r="AH26" s="4"/>
      <c r="AI26" s="4"/>
      <c r="AJ26" s="4"/>
      <c r="AK26" s="52">
        <f t="shared" si="0"/>
        <v>4.7</v>
      </c>
    </row>
    <row r="27" spans="1:37" ht="21" customHeight="1" x14ac:dyDescent="0.25">
      <c r="A27" s="7" t="s">
        <v>43</v>
      </c>
      <c r="B27" s="7"/>
      <c r="C27" s="23"/>
      <c r="D27" s="4"/>
      <c r="E27" s="54"/>
      <c r="F27" s="23"/>
      <c r="G27" s="4"/>
      <c r="H27" s="4"/>
      <c r="I27" s="23"/>
      <c r="J27" s="23"/>
      <c r="K27" s="23"/>
      <c r="L27" s="4"/>
      <c r="M27" s="4"/>
      <c r="N27" s="4"/>
      <c r="O27" s="23"/>
      <c r="P27" s="23"/>
      <c r="Q27" s="23"/>
      <c r="R27" s="23"/>
      <c r="S27" s="23"/>
      <c r="T27" s="23"/>
      <c r="U27" s="23"/>
      <c r="V27" s="23"/>
      <c r="W27" s="23"/>
      <c r="X27" s="15"/>
      <c r="Y27" s="15"/>
      <c r="Z27" s="4"/>
      <c r="AA27" s="4"/>
      <c r="AB27" s="38"/>
      <c r="AC27" s="4"/>
      <c r="AD27" s="32"/>
      <c r="AE27" s="32"/>
      <c r="AF27" s="4"/>
      <c r="AG27" s="4"/>
      <c r="AH27" s="4"/>
      <c r="AI27" s="4"/>
      <c r="AJ27" s="4"/>
      <c r="AK27" s="52">
        <f t="shared" si="0"/>
        <v>0</v>
      </c>
    </row>
    <row r="28" spans="1:37" ht="21" customHeight="1" x14ac:dyDescent="0.25">
      <c r="A28" s="7" t="s">
        <v>44</v>
      </c>
      <c r="B28" s="7"/>
      <c r="C28" s="23"/>
      <c r="D28" s="4">
        <v>5.2</v>
      </c>
      <c r="E28" s="54"/>
      <c r="F28" s="4"/>
      <c r="G28" s="4"/>
      <c r="H28" s="4"/>
      <c r="I28" s="54"/>
      <c r="J28" s="4"/>
      <c r="K28" s="4"/>
      <c r="L28" s="23"/>
      <c r="M28" s="4"/>
      <c r="N28" s="23"/>
      <c r="O28" s="4"/>
      <c r="P28" s="23"/>
      <c r="Q28" s="23"/>
      <c r="R28" s="23"/>
      <c r="S28" s="23"/>
      <c r="T28" s="23"/>
      <c r="U28" s="23"/>
      <c r="V28" s="23"/>
      <c r="W28" s="23"/>
      <c r="X28" s="15"/>
      <c r="Y28" s="15"/>
      <c r="Z28" s="4"/>
      <c r="AA28" s="23"/>
      <c r="AB28" s="38"/>
      <c r="AC28" s="4"/>
      <c r="AD28" s="32"/>
      <c r="AE28" s="32"/>
      <c r="AF28" s="4"/>
      <c r="AG28" s="4"/>
      <c r="AH28" s="4"/>
      <c r="AI28" s="4"/>
      <c r="AJ28" s="4"/>
      <c r="AK28" s="52">
        <f t="shared" si="0"/>
        <v>5.2</v>
      </c>
    </row>
    <row r="29" spans="1:37" ht="21" customHeight="1" x14ac:dyDescent="0.25">
      <c r="A29" s="7" t="s">
        <v>45</v>
      </c>
      <c r="B29" s="7"/>
      <c r="C29" s="23">
        <v>0.8</v>
      </c>
      <c r="D29" s="23">
        <v>0.8</v>
      </c>
      <c r="E29" s="54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15"/>
      <c r="Y29" s="15"/>
      <c r="Z29" s="4"/>
      <c r="AA29" s="4"/>
      <c r="AB29" s="38"/>
      <c r="AC29" s="4"/>
      <c r="AD29" s="32"/>
      <c r="AE29" s="32"/>
      <c r="AF29" s="4"/>
      <c r="AG29" s="4"/>
      <c r="AH29" s="4"/>
      <c r="AI29" s="4"/>
      <c r="AJ29" s="4"/>
      <c r="AK29" s="52">
        <f t="shared" si="0"/>
        <v>1.6</v>
      </c>
    </row>
    <row r="30" spans="1:37" ht="21" customHeight="1" x14ac:dyDescent="0.25">
      <c r="A30" s="7" t="s">
        <v>24</v>
      </c>
      <c r="B30" s="7"/>
      <c r="C30" s="4"/>
      <c r="D30" s="23"/>
      <c r="E30" s="28"/>
      <c r="F30" s="28"/>
      <c r="G30" s="4"/>
      <c r="H30" s="4"/>
      <c r="I30" s="4"/>
      <c r="J30" s="4"/>
      <c r="K30" s="4"/>
      <c r="L30" s="4"/>
      <c r="M30" s="23"/>
      <c r="N30" s="4"/>
      <c r="O30" s="4"/>
      <c r="P30" s="23"/>
      <c r="Q30" s="23"/>
      <c r="R30" s="23"/>
      <c r="S30" s="23"/>
      <c r="T30" s="23"/>
      <c r="U30" s="23"/>
      <c r="V30" s="23"/>
      <c r="W30" s="23"/>
      <c r="X30" s="15"/>
      <c r="Y30" s="15"/>
      <c r="Z30" s="4"/>
      <c r="AA30" s="23"/>
      <c r="AB30" s="32"/>
      <c r="AC30" s="4"/>
      <c r="AD30" s="32"/>
      <c r="AE30" s="32"/>
      <c r="AF30" s="23"/>
      <c r="AG30" s="4"/>
      <c r="AH30" s="4"/>
      <c r="AI30" s="4"/>
      <c r="AJ30" s="4"/>
      <c r="AK30" s="52">
        <f t="shared" si="0"/>
        <v>0</v>
      </c>
    </row>
    <row r="31" spans="1:37" ht="21" customHeight="1" x14ac:dyDescent="0.25">
      <c r="A31" s="7" t="s">
        <v>46</v>
      </c>
      <c r="B31" s="7"/>
      <c r="C31" s="23">
        <v>3.3</v>
      </c>
      <c r="D31" s="23">
        <v>2.57</v>
      </c>
      <c r="E31" s="54"/>
      <c r="F31" s="54"/>
      <c r="G31" s="54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15"/>
      <c r="Y31" s="15"/>
      <c r="Z31" s="4"/>
      <c r="AA31" s="4"/>
      <c r="AB31" s="38"/>
      <c r="AC31" s="4"/>
      <c r="AD31" s="32"/>
      <c r="AE31" s="32"/>
      <c r="AF31" s="4"/>
      <c r="AG31" s="4"/>
      <c r="AH31" s="4"/>
      <c r="AI31" s="4"/>
      <c r="AJ31" s="4"/>
      <c r="AK31" s="52">
        <f t="shared" si="0"/>
        <v>5.8699999999999992</v>
      </c>
    </row>
    <row r="32" spans="1:37" ht="21" customHeight="1" x14ac:dyDescent="0.25">
      <c r="A32" s="7" t="s">
        <v>47</v>
      </c>
      <c r="B32" s="7"/>
      <c r="C32" s="26">
        <v>56</v>
      </c>
      <c r="D32" s="26">
        <v>56</v>
      </c>
      <c r="E32" s="54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16"/>
      <c r="Y32" s="16"/>
      <c r="Z32" s="8"/>
      <c r="AA32" s="8"/>
      <c r="AB32" s="39"/>
      <c r="AC32" s="8"/>
      <c r="AD32" s="33"/>
      <c r="AE32" s="33"/>
      <c r="AF32" s="8"/>
      <c r="AG32" s="8"/>
      <c r="AH32" s="8"/>
      <c r="AI32" s="8"/>
      <c r="AJ32" s="8"/>
      <c r="AK32" s="52">
        <f t="shared" si="0"/>
        <v>112</v>
      </c>
    </row>
    <row r="33" spans="1:37" ht="21" customHeight="1" x14ac:dyDescent="0.25">
      <c r="A33" s="7" t="s">
        <v>48</v>
      </c>
      <c r="B33" s="7"/>
      <c r="C33" s="4"/>
      <c r="D33" s="23"/>
      <c r="E33" s="28"/>
      <c r="F33" s="4"/>
      <c r="G33" s="4"/>
      <c r="H33" s="4"/>
      <c r="I33" s="4"/>
      <c r="J33" s="4"/>
      <c r="K33" s="4"/>
      <c r="L33" s="4"/>
      <c r="M33" s="4"/>
      <c r="N33" s="4"/>
      <c r="O33" s="4"/>
      <c r="P33" s="23"/>
      <c r="Q33" s="23"/>
      <c r="R33" s="23"/>
      <c r="S33" s="23"/>
      <c r="T33" s="23"/>
      <c r="U33" s="23"/>
      <c r="V33" s="23"/>
      <c r="W33" s="23"/>
      <c r="X33" s="15"/>
      <c r="Y33" s="15"/>
      <c r="Z33" s="4"/>
      <c r="AA33" s="23"/>
      <c r="AB33" s="32"/>
      <c r="AC33" s="4"/>
      <c r="AD33" s="32"/>
      <c r="AE33" s="32"/>
      <c r="AF33" s="23"/>
      <c r="AG33" s="4"/>
      <c r="AH33" s="4"/>
      <c r="AI33" s="4"/>
      <c r="AJ33" s="4"/>
      <c r="AK33" s="52">
        <f t="shared" si="0"/>
        <v>0</v>
      </c>
    </row>
    <row r="34" spans="1:37" ht="21" customHeight="1" x14ac:dyDescent="0.25">
      <c r="A34" s="7" t="s">
        <v>49</v>
      </c>
      <c r="B34" s="7"/>
      <c r="C34" s="23">
        <v>2</v>
      </c>
      <c r="D34" s="23">
        <v>2.7</v>
      </c>
      <c r="E34" s="54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15"/>
      <c r="Y34" s="15"/>
      <c r="Z34" s="4"/>
      <c r="AA34" s="4"/>
      <c r="AB34" s="38"/>
      <c r="AC34" s="4"/>
      <c r="AD34" s="32"/>
      <c r="AE34" s="32"/>
      <c r="AF34" s="4"/>
      <c r="AG34" s="4"/>
      <c r="AH34" s="4"/>
      <c r="AI34" s="4"/>
      <c r="AJ34" s="4"/>
      <c r="AK34" s="52">
        <f t="shared" si="0"/>
        <v>4.7</v>
      </c>
    </row>
    <row r="35" spans="1:37" ht="21" customHeight="1" x14ac:dyDescent="0.25">
      <c r="A35" s="7" t="s">
        <v>50</v>
      </c>
      <c r="B35" s="7"/>
      <c r="C35" s="23"/>
      <c r="D35" s="23">
        <v>0.6</v>
      </c>
      <c r="E35" s="28"/>
      <c r="F35" s="23"/>
      <c r="G35" s="54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15"/>
      <c r="Y35" s="15"/>
      <c r="Z35" s="4"/>
      <c r="AA35" s="4"/>
      <c r="AB35" s="38"/>
      <c r="AC35" s="4"/>
      <c r="AD35" s="32"/>
      <c r="AE35" s="32"/>
      <c r="AF35" s="4"/>
      <c r="AG35" s="4"/>
      <c r="AH35" s="4"/>
      <c r="AI35" s="4"/>
      <c r="AJ35" s="4"/>
      <c r="AK35" s="52">
        <f t="shared" si="0"/>
        <v>0.6</v>
      </c>
    </row>
    <row r="36" spans="1:37" ht="21" customHeight="1" x14ac:dyDescent="0.25">
      <c r="A36" s="7" t="s">
        <v>18</v>
      </c>
      <c r="B36" s="7"/>
      <c r="C36" s="4"/>
      <c r="D36" s="23">
        <v>6.1</v>
      </c>
      <c r="E36" s="28"/>
      <c r="F36" s="4"/>
      <c r="G36" s="4"/>
      <c r="H36" s="4"/>
      <c r="I36" s="4"/>
      <c r="J36" s="4"/>
      <c r="K36" s="4"/>
      <c r="L36" s="4"/>
      <c r="M36" s="4"/>
      <c r="N36" s="4"/>
      <c r="O36" s="23"/>
      <c r="P36" s="23"/>
      <c r="Q36" s="23"/>
      <c r="R36" s="23"/>
      <c r="S36" s="23"/>
      <c r="T36" s="23"/>
      <c r="U36" s="23"/>
      <c r="V36" s="23"/>
      <c r="W36" s="23"/>
      <c r="X36" s="15"/>
      <c r="Y36" s="15"/>
      <c r="Z36" s="4"/>
      <c r="AA36" s="23"/>
      <c r="AB36" s="38"/>
      <c r="AC36" s="4"/>
      <c r="AD36" s="32"/>
      <c r="AE36" s="32"/>
      <c r="AF36" s="23"/>
      <c r="AG36" s="4"/>
      <c r="AH36" s="4"/>
      <c r="AI36" s="4"/>
      <c r="AJ36" s="4"/>
      <c r="AK36" s="52">
        <f t="shared" si="0"/>
        <v>6.1</v>
      </c>
    </row>
    <row r="37" spans="1:37" ht="24.75" customHeight="1" x14ac:dyDescent="0.25">
      <c r="A37" s="7" t="s">
        <v>12</v>
      </c>
      <c r="B37" s="7"/>
      <c r="C37" s="4">
        <v>5.76</v>
      </c>
      <c r="D37" s="4"/>
      <c r="E37" s="28"/>
      <c r="F37" s="4"/>
      <c r="G37" s="4"/>
      <c r="H37" s="23"/>
      <c r="I37" s="4"/>
      <c r="J37" s="4"/>
      <c r="K37" s="4"/>
      <c r="L37" s="4"/>
      <c r="M37" s="4"/>
      <c r="N37" s="4"/>
      <c r="O37" s="23"/>
      <c r="P37" s="23"/>
      <c r="Q37" s="23"/>
      <c r="R37" s="23"/>
      <c r="S37" s="23"/>
      <c r="T37" s="23"/>
      <c r="U37" s="23"/>
      <c r="V37" s="23"/>
      <c r="W37" s="23"/>
      <c r="X37" s="15"/>
      <c r="Y37" s="15"/>
      <c r="Z37" s="4"/>
      <c r="AA37" s="23"/>
      <c r="AB37" s="32"/>
      <c r="AC37" s="4"/>
      <c r="AD37" s="32"/>
      <c r="AE37" s="32"/>
      <c r="AF37" s="23"/>
      <c r="AG37" s="4"/>
      <c r="AH37" s="4"/>
      <c r="AI37" s="4"/>
      <c r="AJ37" s="4"/>
      <c r="AK37" s="52">
        <f t="shared" si="0"/>
        <v>5.76</v>
      </c>
    </row>
    <row r="38" spans="1:37" ht="21" customHeight="1" x14ac:dyDescent="0.25">
      <c r="A38" s="7" t="s">
        <v>51</v>
      </c>
      <c r="B38" s="7"/>
      <c r="C38" s="4"/>
      <c r="D38" s="4"/>
      <c r="E38" s="28"/>
      <c r="F38" s="23"/>
      <c r="G38" s="4"/>
      <c r="H38" s="4"/>
      <c r="I38" s="4"/>
      <c r="J38" s="23"/>
      <c r="K38" s="4"/>
      <c r="L38" s="4"/>
      <c r="M38" s="4"/>
      <c r="N38" s="4"/>
      <c r="O38" s="23"/>
      <c r="P38" s="23"/>
      <c r="Q38" s="23"/>
      <c r="R38" s="23"/>
      <c r="S38" s="23"/>
      <c r="T38" s="23"/>
      <c r="U38" s="23"/>
      <c r="V38" s="23"/>
      <c r="W38" s="23"/>
      <c r="X38" s="15"/>
      <c r="Y38" s="15"/>
      <c r="Z38" s="4"/>
      <c r="AA38" s="23"/>
      <c r="AB38" s="38"/>
      <c r="AC38" s="4"/>
      <c r="AD38" s="32"/>
      <c r="AE38" s="32"/>
      <c r="AF38" s="23"/>
      <c r="AG38" s="4"/>
      <c r="AH38" s="4"/>
      <c r="AI38" s="4"/>
      <c r="AJ38" s="4"/>
      <c r="AK38" s="52">
        <f t="shared" si="0"/>
        <v>0</v>
      </c>
    </row>
    <row r="39" spans="1:37" ht="21" customHeight="1" x14ac:dyDescent="0.25">
      <c r="A39" s="7" t="s">
        <v>1</v>
      </c>
      <c r="B39" s="7"/>
      <c r="C39" s="23"/>
      <c r="D39" s="4"/>
      <c r="E39" s="28"/>
      <c r="F39" s="4"/>
      <c r="G39" s="4"/>
      <c r="H39" s="4"/>
      <c r="I39" s="4"/>
      <c r="J39" s="4"/>
      <c r="K39" s="23"/>
      <c r="L39" s="4"/>
      <c r="M39" s="4"/>
      <c r="N39" s="4"/>
      <c r="O39" s="4"/>
      <c r="P39" s="23"/>
      <c r="Q39" s="23"/>
      <c r="R39" s="23"/>
      <c r="S39" s="23"/>
      <c r="T39" s="23"/>
      <c r="U39" s="23"/>
      <c r="V39" s="23"/>
      <c r="W39" s="23"/>
      <c r="X39" s="15"/>
      <c r="Y39" s="15"/>
      <c r="Z39" s="4"/>
      <c r="AA39" s="23"/>
      <c r="AB39" s="32"/>
      <c r="AC39" s="4"/>
      <c r="AD39" s="32"/>
      <c r="AE39" s="32"/>
      <c r="AF39" s="4"/>
      <c r="AG39" s="4"/>
      <c r="AH39" s="4"/>
      <c r="AI39" s="4"/>
      <c r="AJ39" s="4"/>
      <c r="AK39" s="52">
        <f t="shared" si="0"/>
        <v>0</v>
      </c>
    </row>
    <row r="40" spans="1:37" ht="21" customHeight="1" x14ac:dyDescent="0.25">
      <c r="A40" s="7" t="s">
        <v>52</v>
      </c>
      <c r="B40" s="7"/>
      <c r="C40" s="23"/>
      <c r="D40" s="4"/>
      <c r="E40" s="28"/>
      <c r="F40" s="4"/>
      <c r="G40" s="4"/>
      <c r="H40" s="23"/>
      <c r="I40" s="23"/>
      <c r="J40" s="4"/>
      <c r="K40" s="4"/>
      <c r="L40" s="4"/>
      <c r="M40" s="23"/>
      <c r="N40" s="23"/>
      <c r="O40" s="4"/>
      <c r="P40" s="23"/>
      <c r="Q40" s="23"/>
      <c r="R40" s="23"/>
      <c r="S40" s="23"/>
      <c r="T40" s="23"/>
      <c r="U40" s="23"/>
      <c r="V40" s="23"/>
      <c r="W40" s="23"/>
      <c r="X40" s="15"/>
      <c r="Y40" s="15"/>
      <c r="Z40" s="4"/>
      <c r="AA40" s="4"/>
      <c r="AB40" s="32"/>
      <c r="AC40" s="4"/>
      <c r="AD40" s="32"/>
      <c r="AE40" s="32"/>
      <c r="AF40" s="23"/>
      <c r="AG40" s="4"/>
      <c r="AH40" s="4"/>
      <c r="AI40" s="4"/>
      <c r="AJ40" s="4"/>
      <c r="AK40" s="52">
        <f t="shared" si="0"/>
        <v>0</v>
      </c>
    </row>
    <row r="41" spans="1:37" ht="21" customHeight="1" x14ac:dyDescent="0.25">
      <c r="A41" s="7" t="s">
        <v>14</v>
      </c>
      <c r="B41" s="7"/>
      <c r="C41" s="4">
        <v>2</v>
      </c>
      <c r="D41" s="23">
        <v>6</v>
      </c>
      <c r="E41" s="28"/>
      <c r="F41" s="23"/>
      <c r="G41" s="4"/>
      <c r="H41" s="23"/>
      <c r="I41" s="28"/>
      <c r="J41" s="4"/>
      <c r="K41" s="4"/>
      <c r="L41" s="4"/>
      <c r="M41" s="4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15"/>
      <c r="Y41" s="15"/>
      <c r="Z41" s="4"/>
      <c r="AA41" s="23"/>
      <c r="AB41" s="38"/>
      <c r="AC41" s="4"/>
      <c r="AD41" s="32"/>
      <c r="AE41" s="32"/>
      <c r="AF41" s="23"/>
      <c r="AG41" s="4"/>
      <c r="AH41" s="4"/>
      <c r="AI41" s="4"/>
      <c r="AJ41" s="4"/>
      <c r="AK41" s="52">
        <f t="shared" si="0"/>
        <v>8</v>
      </c>
    </row>
    <row r="42" spans="1:37" ht="21" customHeight="1" x14ac:dyDescent="0.25">
      <c r="A42" s="7" t="s">
        <v>27</v>
      </c>
      <c r="B42" s="7"/>
      <c r="C42" s="23"/>
      <c r="D42" s="4"/>
      <c r="E42" s="54"/>
      <c r="F42" s="4"/>
      <c r="G42" s="4"/>
      <c r="H42" s="4"/>
      <c r="I42" s="4"/>
      <c r="J42" s="4"/>
      <c r="K42" s="4"/>
      <c r="L42" s="4"/>
      <c r="M42" s="4"/>
      <c r="N42" s="4"/>
      <c r="O42" s="4"/>
      <c r="P42" s="23"/>
      <c r="Q42" s="23"/>
      <c r="R42" s="23"/>
      <c r="S42" s="23"/>
      <c r="T42" s="23"/>
      <c r="U42" s="23"/>
      <c r="V42" s="23"/>
      <c r="W42" s="23"/>
      <c r="X42" s="15"/>
      <c r="Y42" s="15"/>
      <c r="Z42" s="4"/>
      <c r="AA42" s="23"/>
      <c r="AB42" s="32"/>
      <c r="AC42" s="4"/>
      <c r="AD42" s="32"/>
      <c r="AE42" s="32"/>
      <c r="AF42" s="23"/>
      <c r="AG42" s="4"/>
      <c r="AH42" s="4"/>
      <c r="AI42" s="4"/>
      <c r="AJ42" s="4"/>
      <c r="AK42" s="52">
        <f t="shared" si="0"/>
        <v>0</v>
      </c>
    </row>
    <row r="43" spans="1:37" ht="21" customHeight="1" x14ac:dyDescent="0.25">
      <c r="A43" s="7" t="s">
        <v>53</v>
      </c>
      <c r="B43" s="7"/>
      <c r="C43" s="4">
        <v>2.8</v>
      </c>
      <c r="D43" s="4"/>
      <c r="E43" s="54"/>
      <c r="F43" s="4"/>
      <c r="G43" s="54"/>
      <c r="H43" s="23"/>
      <c r="I43" s="4"/>
      <c r="J43" s="23"/>
      <c r="K43" s="23"/>
      <c r="L43" s="23"/>
      <c r="M43" s="4"/>
      <c r="N43" s="4"/>
      <c r="O43" s="23"/>
      <c r="P43" s="23"/>
      <c r="Q43" s="23"/>
      <c r="R43" s="23"/>
      <c r="S43" s="23"/>
      <c r="T43" s="23"/>
      <c r="U43" s="23"/>
      <c r="V43" s="23"/>
      <c r="W43" s="23"/>
      <c r="X43" s="15"/>
      <c r="Y43" s="15"/>
      <c r="Z43" s="4"/>
      <c r="AA43" s="4"/>
      <c r="AB43" s="38"/>
      <c r="AC43" s="4"/>
      <c r="AD43" s="32"/>
      <c r="AE43" s="32"/>
      <c r="AF43" s="4"/>
      <c r="AG43" s="4"/>
      <c r="AH43" s="4"/>
      <c r="AI43" s="4"/>
      <c r="AJ43" s="4"/>
      <c r="AK43" s="52">
        <f t="shared" si="0"/>
        <v>2.8</v>
      </c>
    </row>
    <row r="44" spans="1:37" ht="21" customHeight="1" x14ac:dyDescent="0.25">
      <c r="A44" s="7" t="s">
        <v>54</v>
      </c>
      <c r="B44" s="7"/>
      <c r="C44" s="4"/>
      <c r="D44" s="4"/>
      <c r="E44" s="28"/>
      <c r="F44" s="4"/>
      <c r="G44" s="4"/>
      <c r="H44" s="4"/>
      <c r="I44" s="4"/>
      <c r="J44" s="4"/>
      <c r="K44" s="23"/>
      <c r="L44" s="4"/>
      <c r="M44" s="4"/>
      <c r="N44" s="4"/>
      <c r="O44" s="4"/>
      <c r="P44" s="23"/>
      <c r="Q44" s="23"/>
      <c r="R44" s="23"/>
      <c r="S44" s="23"/>
      <c r="T44" s="23"/>
      <c r="U44" s="23"/>
      <c r="V44" s="23"/>
      <c r="W44" s="23"/>
      <c r="X44" s="15"/>
      <c r="Y44" s="15"/>
      <c r="Z44" s="4"/>
      <c r="AA44" s="23"/>
      <c r="AB44" s="32"/>
      <c r="AC44" s="4"/>
      <c r="AD44" s="32"/>
      <c r="AE44" s="32"/>
      <c r="AF44" s="4"/>
      <c r="AG44" s="4"/>
      <c r="AH44" s="4"/>
      <c r="AI44" s="4"/>
      <c r="AJ44" s="4"/>
      <c r="AK44" s="52">
        <f t="shared" si="0"/>
        <v>0</v>
      </c>
    </row>
    <row r="45" spans="1:37" ht="22.5" customHeight="1" x14ac:dyDescent="0.25">
      <c r="A45" s="7" t="s">
        <v>55</v>
      </c>
      <c r="B45" s="7"/>
      <c r="C45" s="23">
        <v>6.49</v>
      </c>
      <c r="D45" s="23">
        <v>6.85</v>
      </c>
      <c r="E45" s="54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15"/>
      <c r="Y45" s="15"/>
      <c r="Z45" s="4"/>
      <c r="AA45" s="4"/>
      <c r="AB45" s="38"/>
      <c r="AC45" s="4"/>
      <c r="AD45" s="32"/>
      <c r="AE45" s="32"/>
      <c r="AF45" s="4"/>
      <c r="AG45" s="4"/>
      <c r="AH45" s="4"/>
      <c r="AI45" s="4"/>
      <c r="AJ45" s="4"/>
      <c r="AK45" s="52">
        <f t="shared" si="0"/>
        <v>13.34</v>
      </c>
    </row>
    <row r="46" spans="1:37" ht="21" customHeight="1" x14ac:dyDescent="0.25">
      <c r="A46" s="7" t="s">
        <v>56</v>
      </c>
      <c r="B46" s="7"/>
      <c r="C46" s="23"/>
      <c r="D46" s="4"/>
      <c r="E46" s="28"/>
      <c r="F46" s="4"/>
      <c r="G46" s="23"/>
      <c r="H46" s="4"/>
      <c r="I46" s="4"/>
      <c r="J46" s="4"/>
      <c r="K46" s="4"/>
      <c r="L46" s="4"/>
      <c r="M46" s="4"/>
      <c r="N46" s="4"/>
      <c r="O46" s="4"/>
      <c r="P46" s="23"/>
      <c r="Q46" s="23"/>
      <c r="R46" s="23"/>
      <c r="S46" s="23"/>
      <c r="T46" s="23"/>
      <c r="U46" s="23"/>
      <c r="V46" s="23"/>
      <c r="W46" s="23"/>
      <c r="X46" s="15"/>
      <c r="Y46" s="15"/>
      <c r="Z46" s="4"/>
      <c r="AA46" s="23"/>
      <c r="AB46" s="32"/>
      <c r="AC46" s="4"/>
      <c r="AD46" s="32"/>
      <c r="AE46" s="32"/>
      <c r="AF46" s="23"/>
      <c r="AG46" s="4"/>
      <c r="AH46" s="4"/>
      <c r="AI46" s="4"/>
      <c r="AJ46" s="4"/>
      <c r="AK46" s="52">
        <f t="shared" si="0"/>
        <v>0</v>
      </c>
    </row>
    <row r="47" spans="1:37" ht="21" customHeight="1" x14ac:dyDescent="0.25">
      <c r="A47" s="7" t="s">
        <v>57</v>
      </c>
      <c r="B47" s="7"/>
      <c r="C47" s="23">
        <v>2</v>
      </c>
      <c r="D47" s="23">
        <v>1.6</v>
      </c>
      <c r="E47" s="28"/>
      <c r="F47" s="23"/>
      <c r="G47" s="23"/>
      <c r="H47" s="23"/>
      <c r="I47" s="23"/>
      <c r="J47" s="4"/>
      <c r="K47" s="23"/>
      <c r="L47" s="4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15"/>
      <c r="Y47" s="15"/>
      <c r="Z47" s="4"/>
      <c r="AA47" s="4"/>
      <c r="AB47" s="38"/>
      <c r="AC47" s="4"/>
      <c r="AD47" s="32"/>
      <c r="AE47" s="32"/>
      <c r="AF47" s="4"/>
      <c r="AG47" s="4"/>
      <c r="AH47" s="4"/>
      <c r="AI47" s="4"/>
      <c r="AJ47" s="4"/>
      <c r="AK47" s="52">
        <f t="shared" si="0"/>
        <v>3.6</v>
      </c>
    </row>
    <row r="48" spans="1:37" ht="21" customHeight="1" x14ac:dyDescent="0.25">
      <c r="A48" s="7" t="s">
        <v>16</v>
      </c>
      <c r="B48" s="7"/>
      <c r="C48" s="4"/>
      <c r="D48" s="4">
        <v>1.5</v>
      </c>
      <c r="E48" s="28"/>
      <c r="F48" s="4"/>
      <c r="G48" s="23"/>
      <c r="H48" s="4"/>
      <c r="I48" s="4"/>
      <c r="J48" s="4"/>
      <c r="K48" s="4"/>
      <c r="L48" s="4"/>
      <c r="M48" s="4"/>
      <c r="N48" s="4"/>
      <c r="O48" s="4"/>
      <c r="P48" s="23"/>
      <c r="Q48" s="23"/>
      <c r="R48" s="23"/>
      <c r="S48" s="23"/>
      <c r="T48" s="23"/>
      <c r="U48" s="23"/>
      <c r="V48" s="23"/>
      <c r="W48" s="23"/>
      <c r="X48" s="15"/>
      <c r="Y48" s="15"/>
      <c r="Z48" s="4"/>
      <c r="AA48" s="23"/>
      <c r="AB48" s="32"/>
      <c r="AC48" s="4"/>
      <c r="AD48" s="32"/>
      <c r="AE48" s="32"/>
      <c r="AF48" s="23"/>
      <c r="AG48" s="4"/>
      <c r="AH48" s="4"/>
      <c r="AI48" s="4"/>
      <c r="AJ48" s="4"/>
      <c r="AK48" s="52">
        <f t="shared" si="0"/>
        <v>1.5</v>
      </c>
    </row>
    <row r="49" spans="1:37" ht="21" customHeight="1" x14ac:dyDescent="0.25">
      <c r="A49" s="7" t="s">
        <v>10</v>
      </c>
      <c r="B49" s="7"/>
      <c r="C49" s="4"/>
      <c r="D49" s="4"/>
      <c r="E49" s="28"/>
      <c r="F49" s="4"/>
      <c r="G49" s="4"/>
      <c r="H49" s="4"/>
      <c r="I49" s="4"/>
      <c r="J49" s="4"/>
      <c r="K49" s="4"/>
      <c r="L49" s="23"/>
      <c r="M49" s="4"/>
      <c r="N49" s="4"/>
      <c r="O49" s="4"/>
      <c r="P49" s="23"/>
      <c r="Q49" s="23"/>
      <c r="R49" s="23"/>
      <c r="S49" s="23"/>
      <c r="T49" s="23"/>
      <c r="U49" s="23"/>
      <c r="V49" s="23"/>
      <c r="W49" s="23"/>
      <c r="X49" s="15"/>
      <c r="Y49" s="15"/>
      <c r="Z49" s="4"/>
      <c r="AA49" s="23"/>
      <c r="AB49" s="32"/>
      <c r="AC49" s="4"/>
      <c r="AD49" s="32"/>
      <c r="AE49" s="32"/>
      <c r="AF49" s="4"/>
      <c r="AG49" s="4"/>
      <c r="AH49" s="4"/>
      <c r="AI49" s="4"/>
      <c r="AJ49" s="4"/>
      <c r="AK49" s="52">
        <f t="shared" si="0"/>
        <v>0</v>
      </c>
    </row>
    <row r="50" spans="1:37" ht="24.75" customHeight="1" x14ac:dyDescent="0.25">
      <c r="A50" s="7" t="s">
        <v>58</v>
      </c>
      <c r="B50" s="7"/>
      <c r="C50" s="4"/>
      <c r="D50" s="23"/>
      <c r="E50" s="28"/>
      <c r="F50" s="4"/>
      <c r="G50" s="4"/>
      <c r="H50" s="4"/>
      <c r="I50" s="4"/>
      <c r="J50" s="4"/>
      <c r="K50" s="4"/>
      <c r="L50" s="4"/>
      <c r="M50" s="4"/>
      <c r="N50" s="4"/>
      <c r="O50" s="4"/>
      <c r="P50" s="23"/>
      <c r="Q50" s="23"/>
      <c r="R50" s="23"/>
      <c r="S50" s="23"/>
      <c r="T50" s="23"/>
      <c r="U50" s="23"/>
      <c r="V50" s="23"/>
      <c r="W50" s="23"/>
      <c r="X50" s="15"/>
      <c r="Y50" s="15"/>
      <c r="Z50" s="4"/>
      <c r="AA50" s="23"/>
      <c r="AB50" s="32"/>
      <c r="AC50" s="4"/>
      <c r="AD50" s="32"/>
      <c r="AE50" s="32"/>
      <c r="AF50" s="23"/>
      <c r="AG50" s="4"/>
      <c r="AH50" s="4"/>
      <c r="AI50" s="4"/>
      <c r="AJ50" s="4"/>
      <c r="AK50" s="52">
        <f t="shared" si="0"/>
        <v>0</v>
      </c>
    </row>
    <row r="51" spans="1:37" ht="21" customHeight="1" x14ac:dyDescent="0.25">
      <c r="A51" s="7" t="s">
        <v>59</v>
      </c>
      <c r="B51" s="7"/>
      <c r="C51" s="23"/>
      <c r="D51" s="4">
        <v>2</v>
      </c>
      <c r="E51" s="28"/>
      <c r="F51" s="4"/>
      <c r="G51" s="4"/>
      <c r="H51" s="23"/>
      <c r="I51" s="4"/>
      <c r="J51" s="4"/>
      <c r="K51" s="4"/>
      <c r="L51" s="4"/>
      <c r="M51" s="4"/>
      <c r="N51" s="4"/>
      <c r="O51" s="4"/>
      <c r="P51" s="23"/>
      <c r="Q51" s="23"/>
      <c r="R51" s="23"/>
      <c r="S51" s="23"/>
      <c r="T51" s="23"/>
      <c r="U51" s="23"/>
      <c r="V51" s="23"/>
      <c r="W51" s="23"/>
      <c r="X51" s="15"/>
      <c r="Y51" s="15"/>
      <c r="Z51" s="4"/>
      <c r="AA51" s="4"/>
      <c r="AB51" s="38"/>
      <c r="AC51" s="4"/>
      <c r="AD51" s="32"/>
      <c r="AE51" s="32"/>
      <c r="AF51" s="23"/>
      <c r="AG51" s="4"/>
      <c r="AH51" s="4"/>
      <c r="AI51" s="4"/>
      <c r="AJ51" s="4"/>
      <c r="AK51" s="52">
        <f t="shared" si="0"/>
        <v>2</v>
      </c>
    </row>
    <row r="52" spans="1:37" ht="21" customHeight="1" x14ac:dyDescent="0.25">
      <c r="A52" s="7" t="s">
        <v>25</v>
      </c>
      <c r="B52" s="7"/>
      <c r="C52" s="4"/>
      <c r="D52" s="4"/>
      <c r="E52" s="28"/>
      <c r="F52" s="4"/>
      <c r="G52" s="4"/>
      <c r="H52" s="4"/>
      <c r="I52" s="23"/>
      <c r="J52" s="4"/>
      <c r="K52" s="4"/>
      <c r="L52" s="4"/>
      <c r="M52" s="4"/>
      <c r="N52" s="4"/>
      <c r="O52" s="4"/>
      <c r="P52" s="23"/>
      <c r="Q52" s="23"/>
      <c r="R52" s="23"/>
      <c r="S52" s="23"/>
      <c r="T52" s="23"/>
      <c r="U52" s="23"/>
      <c r="V52" s="23"/>
      <c r="W52" s="23"/>
      <c r="X52" s="15"/>
      <c r="Y52" s="15"/>
      <c r="Z52" s="4"/>
      <c r="AA52" s="23"/>
      <c r="AB52" s="38"/>
      <c r="AC52" s="4"/>
      <c r="AD52" s="32"/>
      <c r="AE52" s="32"/>
      <c r="AF52" s="23"/>
      <c r="AG52" s="4"/>
      <c r="AH52" s="4"/>
      <c r="AI52" s="4"/>
      <c r="AJ52" s="4"/>
      <c r="AK52" s="52">
        <f t="shared" si="0"/>
        <v>0</v>
      </c>
    </row>
    <row r="53" spans="1:37" ht="21" customHeight="1" x14ac:dyDescent="0.25">
      <c r="A53" s="7" t="s">
        <v>60</v>
      </c>
      <c r="B53" s="7"/>
      <c r="C53" s="23">
        <v>1</v>
      </c>
      <c r="D53" s="23">
        <v>1</v>
      </c>
      <c r="E53" s="54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15"/>
      <c r="Y53" s="15"/>
      <c r="Z53" s="4"/>
      <c r="AA53" s="4"/>
      <c r="AB53" s="38"/>
      <c r="AC53" s="4"/>
      <c r="AD53" s="32"/>
      <c r="AE53" s="32"/>
      <c r="AF53" s="4"/>
      <c r="AG53" s="4"/>
      <c r="AH53" s="4"/>
      <c r="AI53" s="4"/>
      <c r="AJ53" s="4"/>
      <c r="AK53" s="52">
        <f t="shared" si="0"/>
        <v>2</v>
      </c>
    </row>
    <row r="54" spans="1:37" ht="21" customHeight="1" x14ac:dyDescent="0.25">
      <c r="A54" s="7" t="s">
        <v>2</v>
      </c>
      <c r="B54" s="7"/>
      <c r="C54" s="23"/>
      <c r="D54" s="4">
        <v>18</v>
      </c>
      <c r="E54" s="28"/>
      <c r="F54" s="4"/>
      <c r="G54" s="54"/>
      <c r="H54" s="4"/>
      <c r="I54" s="4"/>
      <c r="J54" s="4"/>
      <c r="K54" s="4"/>
      <c r="L54" s="23"/>
      <c r="M54" s="4"/>
      <c r="N54" s="4"/>
      <c r="O54" s="4"/>
      <c r="P54" s="23"/>
      <c r="Q54" s="23"/>
      <c r="R54" s="23"/>
      <c r="S54" s="23"/>
      <c r="T54" s="23"/>
      <c r="U54" s="23"/>
      <c r="V54" s="23"/>
      <c r="W54" s="23"/>
      <c r="X54" s="15"/>
      <c r="Y54" s="15"/>
      <c r="Z54" s="4"/>
      <c r="AA54" s="23"/>
      <c r="AB54" s="32"/>
      <c r="AC54" s="4"/>
      <c r="AD54" s="32"/>
      <c r="AE54" s="32"/>
      <c r="AF54" s="4"/>
      <c r="AG54" s="4"/>
      <c r="AH54" s="4"/>
      <c r="AI54" s="4"/>
      <c r="AJ54" s="4"/>
      <c r="AK54" s="52">
        <f t="shared" si="0"/>
        <v>18</v>
      </c>
    </row>
    <row r="55" spans="1:37" ht="21" customHeight="1" x14ac:dyDescent="0.25">
      <c r="A55" s="7" t="s">
        <v>3</v>
      </c>
      <c r="B55" s="7"/>
      <c r="C55" s="23">
        <v>0.38</v>
      </c>
      <c r="D55" s="4">
        <v>0.76</v>
      </c>
      <c r="E55" s="54"/>
      <c r="F55" s="23"/>
      <c r="G55" s="23"/>
      <c r="H55" s="23"/>
      <c r="I55" s="23"/>
      <c r="J55" s="23"/>
      <c r="K55" s="23"/>
      <c r="L55" s="23"/>
      <c r="M55" s="4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15"/>
      <c r="Y55" s="15"/>
      <c r="Z55" s="4"/>
      <c r="AA55" s="4"/>
      <c r="AB55" s="38"/>
      <c r="AC55" s="4"/>
      <c r="AD55" s="32"/>
      <c r="AE55" s="32"/>
      <c r="AF55" s="4"/>
      <c r="AG55" s="4"/>
      <c r="AH55" s="4"/>
      <c r="AI55" s="4"/>
      <c r="AJ55" s="4"/>
      <c r="AK55" s="52">
        <f t="shared" si="0"/>
        <v>1.1400000000000001</v>
      </c>
    </row>
    <row r="56" spans="1:37" ht="21" customHeight="1" x14ac:dyDescent="0.25">
      <c r="A56" s="7" t="s">
        <v>26</v>
      </c>
      <c r="B56" s="7"/>
      <c r="C56" s="4"/>
      <c r="D56" s="4"/>
      <c r="E56" s="28"/>
      <c r="F56" s="4"/>
      <c r="G56" s="4"/>
      <c r="H56" s="4"/>
      <c r="I56" s="4"/>
      <c r="J56" s="4"/>
      <c r="K56" s="4"/>
      <c r="L56" s="4"/>
      <c r="M56" s="4"/>
      <c r="N56" s="4"/>
      <c r="O56" s="4"/>
      <c r="P56" s="23"/>
      <c r="Q56" s="23"/>
      <c r="R56" s="23"/>
      <c r="S56" s="23"/>
      <c r="T56" s="23"/>
      <c r="U56" s="23"/>
      <c r="V56" s="23"/>
      <c r="W56" s="23"/>
      <c r="X56" s="15"/>
      <c r="Y56" s="15"/>
      <c r="Z56" s="4"/>
      <c r="AA56" s="4"/>
      <c r="AB56" s="38"/>
      <c r="AC56" s="4"/>
      <c r="AD56" s="32"/>
      <c r="AE56" s="32"/>
      <c r="AF56" s="23"/>
      <c r="AG56" s="4"/>
      <c r="AH56" s="4"/>
      <c r="AI56" s="4"/>
      <c r="AJ56" s="4"/>
      <c r="AK56" s="52">
        <f t="shared" si="0"/>
        <v>0</v>
      </c>
    </row>
    <row r="57" spans="1:37" ht="24.75" customHeight="1" x14ac:dyDescent="0.25">
      <c r="A57" s="9" t="s">
        <v>4</v>
      </c>
      <c r="B57" s="9"/>
      <c r="C57" s="23">
        <v>10</v>
      </c>
      <c r="D57" s="23">
        <v>5.6</v>
      </c>
      <c r="E57" s="54"/>
      <c r="F57" s="23"/>
      <c r="G57" s="54"/>
      <c r="H57" s="23"/>
      <c r="I57" s="54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15"/>
      <c r="Y57" s="15"/>
      <c r="Z57" s="4"/>
      <c r="AA57" s="4"/>
      <c r="AB57" s="38"/>
      <c r="AC57" s="4"/>
      <c r="AD57" s="32"/>
      <c r="AE57" s="32"/>
      <c r="AF57" s="4"/>
      <c r="AG57" s="4"/>
      <c r="AH57" s="4"/>
      <c r="AI57" s="4"/>
      <c r="AJ57" s="4"/>
      <c r="AK57" s="52">
        <f t="shared" si="0"/>
        <v>15.6</v>
      </c>
    </row>
    <row r="58" spans="1:37" ht="21" customHeight="1" x14ac:dyDescent="0.25">
      <c r="A58" s="9" t="s">
        <v>5</v>
      </c>
      <c r="B58" s="9"/>
      <c r="C58" s="23">
        <v>9</v>
      </c>
      <c r="D58" s="23">
        <v>7.8</v>
      </c>
      <c r="E58" s="54"/>
      <c r="F58" s="23"/>
      <c r="G58" s="54"/>
      <c r="H58" s="23"/>
      <c r="I58" s="54"/>
      <c r="J58" s="55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15"/>
      <c r="Y58" s="15"/>
      <c r="Z58" s="4"/>
      <c r="AA58" s="4"/>
      <c r="AB58" s="38"/>
      <c r="AC58" s="4"/>
      <c r="AD58" s="32"/>
      <c r="AE58" s="32"/>
      <c r="AF58" s="4"/>
      <c r="AG58" s="4"/>
      <c r="AH58" s="4"/>
      <c r="AI58" s="4"/>
      <c r="AJ58" s="4"/>
      <c r="AK58" s="52">
        <f t="shared" si="0"/>
        <v>16.8</v>
      </c>
    </row>
    <row r="59" spans="1:37" ht="21" customHeight="1" x14ac:dyDescent="0.25">
      <c r="A59" s="7" t="s">
        <v>6</v>
      </c>
      <c r="B59" s="7"/>
      <c r="C59" s="23">
        <v>0.05</v>
      </c>
      <c r="D59" s="23">
        <v>0.05</v>
      </c>
      <c r="E59" s="54"/>
      <c r="F59" s="23"/>
      <c r="G59" s="54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15"/>
      <c r="Y59" s="15"/>
      <c r="Z59" s="4"/>
      <c r="AA59" s="4"/>
      <c r="AB59" s="38"/>
      <c r="AC59" s="4"/>
      <c r="AD59" s="32"/>
      <c r="AE59" s="32"/>
      <c r="AF59" s="4"/>
      <c r="AG59" s="4"/>
      <c r="AH59" s="4"/>
      <c r="AI59" s="4"/>
      <c r="AJ59" s="4"/>
      <c r="AK59" s="52">
        <f t="shared" si="0"/>
        <v>0.1</v>
      </c>
    </row>
    <row r="60" spans="1:37" ht="21" customHeight="1" x14ac:dyDescent="0.25">
      <c r="A60" s="7" t="s">
        <v>15</v>
      </c>
      <c r="B60" s="7"/>
      <c r="C60" s="4"/>
      <c r="D60" s="4"/>
      <c r="E60" s="28"/>
      <c r="F60" s="4"/>
      <c r="G60" s="4"/>
      <c r="H60" s="4"/>
      <c r="I60" s="4"/>
      <c r="J60" s="4"/>
      <c r="K60" s="4"/>
      <c r="L60" s="4"/>
      <c r="M60" s="4"/>
      <c r="N60" s="4"/>
      <c r="O60" s="4"/>
      <c r="P60" s="23"/>
      <c r="Q60" s="23"/>
      <c r="R60" s="23"/>
      <c r="S60" s="23"/>
      <c r="T60" s="23"/>
      <c r="U60" s="23"/>
      <c r="V60" s="23"/>
      <c r="W60" s="23"/>
      <c r="X60" s="15"/>
      <c r="Y60" s="15"/>
      <c r="Z60" s="4"/>
      <c r="AA60" s="23"/>
      <c r="AB60" s="32"/>
      <c r="AC60" s="4"/>
      <c r="AD60" s="32"/>
      <c r="AE60" s="32"/>
      <c r="AF60" s="23"/>
      <c r="AG60" s="4"/>
      <c r="AH60" s="4"/>
      <c r="AI60" s="4"/>
      <c r="AJ60" s="4"/>
      <c r="AK60" s="52">
        <f t="shared" si="0"/>
        <v>0</v>
      </c>
    </row>
    <row r="61" spans="1:37" ht="21" customHeight="1" x14ac:dyDescent="0.25">
      <c r="A61" s="7" t="s">
        <v>7</v>
      </c>
      <c r="B61" s="7"/>
      <c r="C61" s="13"/>
      <c r="D61" s="13">
        <v>2.5</v>
      </c>
      <c r="E61" s="28"/>
      <c r="F61" s="13"/>
      <c r="G61" s="27"/>
      <c r="H61" s="27"/>
      <c r="I61" s="27"/>
      <c r="J61" s="13"/>
      <c r="K61" s="13"/>
      <c r="L61" s="13"/>
      <c r="M61" s="13"/>
      <c r="N61" s="13"/>
      <c r="O61" s="27"/>
      <c r="P61" s="27"/>
      <c r="Q61" s="27"/>
      <c r="R61" s="27"/>
      <c r="S61" s="27"/>
      <c r="T61" s="27"/>
      <c r="U61" s="27"/>
      <c r="V61" s="27"/>
      <c r="W61" s="27"/>
      <c r="X61" s="17"/>
      <c r="Y61" s="17"/>
      <c r="Z61" s="13"/>
      <c r="AA61" s="27"/>
      <c r="AB61" s="34"/>
      <c r="AC61" s="13"/>
      <c r="AD61" s="34"/>
      <c r="AE61" s="34"/>
      <c r="AF61" s="27"/>
      <c r="AG61" s="13"/>
      <c r="AH61" s="13"/>
      <c r="AI61" s="13"/>
      <c r="AJ61" s="13"/>
      <c r="AK61" s="52">
        <f t="shared" si="0"/>
        <v>2.5</v>
      </c>
    </row>
    <row r="62" spans="1:37" ht="21" customHeight="1" x14ac:dyDescent="0.25">
      <c r="A62" s="7" t="s">
        <v>8</v>
      </c>
      <c r="B62" s="7"/>
      <c r="C62" s="27">
        <v>181</v>
      </c>
      <c r="D62" s="27">
        <v>15</v>
      </c>
      <c r="E62" s="28"/>
      <c r="F62" s="13"/>
      <c r="G62" s="27"/>
      <c r="H62" s="27"/>
      <c r="I62" s="27"/>
      <c r="J62" s="27"/>
      <c r="K62" s="27"/>
      <c r="L62" s="27"/>
      <c r="M62" s="27"/>
      <c r="N62" s="27"/>
      <c r="O62" s="13"/>
      <c r="P62" s="27"/>
      <c r="Q62" s="27"/>
      <c r="R62" s="27"/>
      <c r="S62" s="27"/>
      <c r="T62" s="27"/>
      <c r="U62" s="27"/>
      <c r="V62" s="27"/>
      <c r="W62" s="27"/>
      <c r="X62" s="17"/>
      <c r="Y62" s="17"/>
      <c r="Z62" s="13"/>
      <c r="AA62" s="13"/>
      <c r="AB62" s="40"/>
      <c r="AC62" s="13"/>
      <c r="AD62" s="34"/>
      <c r="AE62" s="34"/>
      <c r="AF62" s="13"/>
      <c r="AG62" s="13"/>
      <c r="AH62" s="13"/>
      <c r="AI62" s="13"/>
      <c r="AJ62" s="13"/>
      <c r="AK62" s="52">
        <f t="shared" si="0"/>
        <v>196</v>
      </c>
    </row>
    <row r="63" spans="1:37" ht="21" customHeight="1" x14ac:dyDescent="0.25">
      <c r="A63" s="7" t="s">
        <v>9</v>
      </c>
      <c r="B63" s="7"/>
      <c r="C63" s="13"/>
      <c r="D63" s="27"/>
      <c r="E63" s="28"/>
      <c r="F63" s="13"/>
      <c r="G63" s="27"/>
      <c r="H63" s="13"/>
      <c r="I63" s="13"/>
      <c r="J63" s="13"/>
      <c r="K63" s="13"/>
      <c r="L63" s="27"/>
      <c r="M63" s="13"/>
      <c r="N63" s="13"/>
      <c r="O63" s="13"/>
      <c r="P63" s="27"/>
      <c r="Q63" s="27"/>
      <c r="R63" s="27"/>
      <c r="S63" s="27"/>
      <c r="T63" s="27"/>
      <c r="U63" s="27"/>
      <c r="V63" s="27"/>
      <c r="W63" s="27"/>
      <c r="X63" s="17"/>
      <c r="Y63" s="17"/>
      <c r="Z63" s="13"/>
      <c r="AA63" s="13"/>
      <c r="AB63" s="34"/>
      <c r="AC63" s="13"/>
      <c r="AD63" s="34"/>
      <c r="AE63" s="34"/>
      <c r="AF63" s="27"/>
      <c r="AG63" s="13"/>
      <c r="AH63" s="13"/>
      <c r="AI63" s="13"/>
      <c r="AJ63" s="13"/>
      <c r="AK63" s="52">
        <f t="shared" si="0"/>
        <v>0</v>
      </c>
    </row>
    <row r="64" spans="1:37" ht="25.5" x14ac:dyDescent="0.25">
      <c r="A64" s="7" t="s">
        <v>61</v>
      </c>
      <c r="B64" s="7"/>
      <c r="C64" s="13"/>
      <c r="D64" s="13"/>
      <c r="E64" s="28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27"/>
      <c r="Q64" s="27"/>
      <c r="R64" s="27"/>
      <c r="S64" s="27"/>
      <c r="T64" s="27"/>
      <c r="U64" s="27"/>
      <c r="V64" s="27"/>
      <c r="W64" s="27"/>
      <c r="X64" s="17"/>
      <c r="Y64" s="17"/>
      <c r="Z64" s="13"/>
      <c r="AA64" s="27"/>
      <c r="AB64" s="34"/>
      <c r="AC64" s="13"/>
      <c r="AD64" s="34"/>
      <c r="AE64" s="34"/>
      <c r="AF64" s="27"/>
      <c r="AG64" s="13"/>
      <c r="AH64" s="13"/>
      <c r="AI64" s="13"/>
      <c r="AJ64" s="13"/>
      <c r="AK64" s="52">
        <f t="shared" si="0"/>
        <v>0</v>
      </c>
    </row>
    <row r="65" spans="1:37" ht="15.75" x14ac:dyDescent="0.25">
      <c r="A65" s="7" t="s">
        <v>62</v>
      </c>
      <c r="B65" s="7"/>
      <c r="C65" s="13"/>
      <c r="D65" s="13"/>
      <c r="E65" s="28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27"/>
      <c r="Q65" s="27"/>
      <c r="R65" s="27"/>
      <c r="S65" s="27"/>
      <c r="T65" s="27"/>
      <c r="U65" s="27"/>
      <c r="V65" s="27"/>
      <c r="W65" s="27"/>
      <c r="X65" s="17"/>
      <c r="Y65" s="17"/>
      <c r="Z65" s="13"/>
      <c r="AA65" s="27"/>
      <c r="AB65" s="34"/>
      <c r="AC65" s="13"/>
      <c r="AD65" s="34"/>
      <c r="AE65" s="34"/>
      <c r="AF65" s="13"/>
      <c r="AG65" s="13"/>
      <c r="AH65" s="13"/>
      <c r="AI65" s="13"/>
      <c r="AJ65" s="13"/>
      <c r="AK65" s="52">
        <f t="shared" si="0"/>
        <v>0</v>
      </c>
    </row>
    <row r="66" spans="1:37" ht="15.75" x14ac:dyDescent="0.25">
      <c r="A66" s="10" t="s">
        <v>63</v>
      </c>
      <c r="B66" s="10"/>
      <c r="C66" s="11"/>
      <c r="D66" s="11"/>
      <c r="E66" s="29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8"/>
      <c r="Q66" s="18"/>
      <c r="R66" s="18"/>
      <c r="S66" s="18"/>
      <c r="T66" s="18"/>
      <c r="U66" s="18"/>
      <c r="V66" s="18"/>
      <c r="W66" s="18"/>
      <c r="X66" s="19"/>
      <c r="Y66" s="19"/>
      <c r="Z66" s="5"/>
      <c r="AA66" s="20"/>
      <c r="AB66" s="50"/>
      <c r="AC66" s="5"/>
      <c r="AD66" s="35"/>
      <c r="AE66" s="35"/>
      <c r="AF66" s="20"/>
      <c r="AG66" s="5"/>
      <c r="AH66" s="5"/>
      <c r="AI66" s="5"/>
      <c r="AJ66" s="5"/>
      <c r="AK66" s="52">
        <f t="shared" si="0"/>
        <v>0</v>
      </c>
    </row>
    <row r="67" spans="1:37" ht="15.75" x14ac:dyDescent="0.25">
      <c r="A67" s="10" t="s">
        <v>64</v>
      </c>
      <c r="B67" s="10"/>
      <c r="C67" s="53"/>
      <c r="D67" s="18"/>
      <c r="E67" s="29"/>
      <c r="F67" s="11"/>
      <c r="G67" s="14"/>
      <c r="H67" s="11"/>
      <c r="I67" s="11"/>
      <c r="J67" s="11"/>
      <c r="K67" s="11"/>
      <c r="L67" s="18"/>
      <c r="M67" s="18"/>
      <c r="N67" s="18"/>
      <c r="O67" s="11"/>
      <c r="P67" s="18"/>
      <c r="Q67" s="18"/>
      <c r="R67" s="18"/>
      <c r="S67" s="18"/>
      <c r="T67" s="18"/>
      <c r="U67" s="18"/>
      <c r="V67" s="18"/>
      <c r="W67" s="18"/>
      <c r="X67" s="18"/>
      <c r="Y67" s="19"/>
      <c r="Z67" s="5"/>
      <c r="AA67" s="20"/>
      <c r="AB67" s="35"/>
      <c r="AC67" s="5"/>
      <c r="AD67" s="35"/>
      <c r="AE67" s="35"/>
      <c r="AF67" s="20"/>
      <c r="AG67" s="5"/>
      <c r="AH67" s="5"/>
      <c r="AI67" s="5"/>
      <c r="AJ67" s="5"/>
      <c r="AK67" s="52">
        <f t="shared" si="0"/>
        <v>0</v>
      </c>
    </row>
    <row r="68" spans="1:37" ht="15.75" x14ac:dyDescent="0.25">
      <c r="A68" s="7" t="s">
        <v>65</v>
      </c>
      <c r="B68" s="7"/>
      <c r="C68" s="5"/>
      <c r="D68" s="5"/>
      <c r="E68" s="30"/>
      <c r="F68" s="5"/>
      <c r="G68" s="5"/>
      <c r="H68" s="6"/>
      <c r="I68" s="5"/>
      <c r="J68" s="5"/>
      <c r="K68" s="5"/>
      <c r="L68" s="6"/>
      <c r="M68" s="5"/>
      <c r="N68" s="5"/>
      <c r="O68" s="5"/>
      <c r="P68" s="20"/>
      <c r="Q68" s="20"/>
      <c r="R68" s="20"/>
      <c r="S68" s="20"/>
      <c r="T68" s="20"/>
      <c r="U68" s="20"/>
      <c r="V68" s="20"/>
      <c r="W68" s="20"/>
      <c r="X68" s="20"/>
      <c r="Y68" s="37"/>
      <c r="Z68" s="5"/>
      <c r="AA68" s="20"/>
      <c r="AB68" s="36"/>
      <c r="AC68" s="5"/>
      <c r="AD68" s="36"/>
      <c r="AE68" s="36"/>
      <c r="AF68" s="20"/>
      <c r="AG68" s="5"/>
      <c r="AH68" s="5"/>
      <c r="AI68" s="5"/>
      <c r="AJ68" s="5"/>
      <c r="AK68" s="52">
        <f t="shared" ref="AK68:AK72" si="1">C68+D68+E68+F68+G68+H68+I68+J68+K68+L68+M68+N68+O68+Z68+AA68+AB68+AC68+AF68+AG68+AH68+AI68+AJ68</f>
        <v>0</v>
      </c>
    </row>
    <row r="69" spans="1:37" ht="15.75" x14ac:dyDescent="0.25">
      <c r="A69" s="7" t="s">
        <v>69</v>
      </c>
      <c r="B69" s="7"/>
      <c r="C69" s="5"/>
      <c r="D69" s="5"/>
      <c r="E69" s="30"/>
      <c r="F69" s="5"/>
      <c r="G69" s="5"/>
      <c r="H69" s="5"/>
      <c r="I69" s="5"/>
      <c r="J69" s="5"/>
      <c r="K69" s="5"/>
      <c r="L69" s="6"/>
      <c r="M69" s="5"/>
      <c r="N69" s="5"/>
      <c r="O69" s="5"/>
      <c r="P69" s="20"/>
      <c r="Q69" s="20"/>
      <c r="R69" s="20"/>
      <c r="S69" s="20"/>
      <c r="T69" s="20"/>
      <c r="U69" s="20"/>
      <c r="V69" s="20"/>
      <c r="W69" s="20"/>
      <c r="X69" s="20"/>
      <c r="Y69" s="37"/>
      <c r="Z69" s="5"/>
      <c r="AA69" s="20"/>
      <c r="AB69" s="36"/>
      <c r="AC69" s="5"/>
      <c r="AD69" s="36"/>
      <c r="AE69" s="36"/>
      <c r="AF69" s="20"/>
      <c r="AG69" s="5"/>
      <c r="AH69" s="5"/>
      <c r="AI69" s="5"/>
      <c r="AJ69" s="5"/>
      <c r="AK69" s="52">
        <f t="shared" si="1"/>
        <v>0</v>
      </c>
    </row>
    <row r="70" spans="1:37" ht="15.75" x14ac:dyDescent="0.25">
      <c r="A70" s="7" t="s">
        <v>66</v>
      </c>
      <c r="B70" s="7"/>
      <c r="C70" s="5"/>
      <c r="D70" s="5"/>
      <c r="E70" s="30"/>
      <c r="F70" s="5"/>
      <c r="G70" s="5"/>
      <c r="H70" s="5"/>
      <c r="I70" s="5"/>
      <c r="J70" s="5"/>
      <c r="K70" s="5"/>
      <c r="L70" s="6"/>
      <c r="M70" s="5"/>
      <c r="N70" s="5"/>
      <c r="O70" s="5"/>
      <c r="P70" s="20"/>
      <c r="Q70" s="20"/>
      <c r="R70" s="20"/>
      <c r="S70" s="20"/>
      <c r="T70" s="20"/>
      <c r="U70" s="20"/>
      <c r="V70" s="20"/>
      <c r="W70" s="20"/>
      <c r="X70" s="20"/>
      <c r="Y70" s="37"/>
      <c r="Z70" s="5"/>
      <c r="AA70" s="20"/>
      <c r="AB70" s="36"/>
      <c r="AC70" s="5"/>
      <c r="AD70" s="36"/>
      <c r="AE70" s="36"/>
      <c r="AF70" s="20"/>
      <c r="AG70" s="5"/>
      <c r="AH70" s="5"/>
      <c r="AI70" s="5"/>
      <c r="AJ70" s="5"/>
      <c r="AK70" s="52">
        <f t="shared" si="1"/>
        <v>0</v>
      </c>
    </row>
    <row r="71" spans="1:37" ht="15.75" x14ac:dyDescent="0.25">
      <c r="A71" s="7" t="s">
        <v>71</v>
      </c>
      <c r="B71" s="7"/>
      <c r="C71" s="5"/>
      <c r="D71" s="5"/>
      <c r="E71" s="30"/>
      <c r="F71" s="5"/>
      <c r="G71" s="5"/>
      <c r="H71" s="5"/>
      <c r="I71" s="5"/>
      <c r="J71" s="5"/>
      <c r="K71" s="5"/>
      <c r="L71" s="6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37"/>
      <c r="Z71" s="5"/>
      <c r="AA71" s="20"/>
      <c r="AB71" s="36"/>
      <c r="AC71" s="5"/>
      <c r="AD71" s="36"/>
      <c r="AE71" s="36"/>
      <c r="AF71" s="20"/>
      <c r="AG71" s="5"/>
      <c r="AH71" s="5"/>
      <c r="AI71" s="5"/>
      <c r="AJ71" s="5"/>
      <c r="AK71" s="52">
        <f t="shared" si="1"/>
        <v>0</v>
      </c>
    </row>
    <row r="72" spans="1:37" ht="15.75" x14ac:dyDescent="0.25">
      <c r="A72" s="7" t="s">
        <v>72</v>
      </c>
      <c r="B72" s="7"/>
      <c r="C72" s="5"/>
      <c r="D72" s="5"/>
      <c r="E72" s="30"/>
      <c r="F72" s="5"/>
      <c r="G72" s="5"/>
      <c r="H72" s="5"/>
      <c r="I72" s="5"/>
      <c r="J72" s="5"/>
      <c r="K72" s="5"/>
      <c r="L72" s="6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20"/>
      <c r="Z72" s="5"/>
      <c r="AA72" s="20"/>
      <c r="AB72" s="20"/>
      <c r="AC72" s="5"/>
      <c r="AD72" s="20"/>
      <c r="AE72" s="20"/>
      <c r="AF72" s="20"/>
      <c r="AG72" s="20"/>
      <c r="AH72" s="20"/>
      <c r="AI72" s="20"/>
      <c r="AJ72" s="20"/>
      <c r="AK72" s="52">
        <f t="shared" si="1"/>
        <v>0</v>
      </c>
    </row>
  </sheetData>
  <mergeCells count="1">
    <mergeCell ref="A1:A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ххххххххх</dc:creator>
  <cp:lastModifiedBy>User</cp:lastModifiedBy>
  <cp:lastPrinted>2020-09-29T11:46:23Z</cp:lastPrinted>
  <dcterms:created xsi:type="dcterms:W3CDTF">2015-03-30T10:29:56Z</dcterms:created>
  <dcterms:modified xsi:type="dcterms:W3CDTF">2022-01-31T05:09:26Z</dcterms:modified>
</cp:coreProperties>
</file>